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C8809582-3E16-4BCC-801C-B696438A9098}" xr6:coauthVersionLast="47" xr6:coauthVersionMax="47" xr10:uidLastSave="{00000000-0000-0000-0000-000000000000}"/>
  <bookViews>
    <workbookView xWindow="-120" yWindow="-120" windowWidth="29040" windowHeight="15720" xr2:uid="{7A0C0FFB-03BC-473A-A518-E3A9A5589A83}"/>
  </bookViews>
  <sheets>
    <sheet name="G1 - Maui IV-V" sheetId="1" r:id="rId1"/>
    <sheet name="G2 - Maui IV-V" sheetId="2" r:id="rId2"/>
    <sheet name="G3 - Maui IV-V" sheetId="3" r:id="rId3"/>
  </sheets>
  <definedNames>
    <definedName name="_xlnm.Print_Area" localSheetId="0">'G1 - Maui IV-V'!$A$1:$E$25</definedName>
    <definedName name="_xlnm.Print_Area" localSheetId="1">'G2 - Maui IV-V'!$A$1:$E$24</definedName>
    <definedName name="_xlnm.Print_Titles" localSheetId="0">'G1 - Maui IV-V'!$1:$5</definedName>
    <definedName name="_xlnm.Print_Titles" localSheetId="1">'G2 - Maui IV-V'!$1:$4</definedName>
    <definedName name="_xlnm.Print_Titles" localSheetId="2">'G3 - Maui IV-V'!$1:$4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22" i="1"/>
  <c r="E21" i="1"/>
  <c r="D20" i="1"/>
</calcChain>
</file>

<file path=xl/sharedStrings.xml><?xml version="1.0" encoding="utf-8"?>
<sst xmlns="http://schemas.openxmlformats.org/spreadsheetml/2006/main" count="88" uniqueCount="74">
  <si>
    <t>Offeror:</t>
  </si>
  <si>
    <t>GROUP G: MAUI DISTRICTS IV AND V (KEKAULIKE-HANA-MOLOKAI-LANAI COMPLEX AREAS)</t>
  </si>
  <si>
    <t>PART 1: ROUTINE ANNUAL MAINTENANCE</t>
  </si>
  <si>
    <t>Item Number</t>
  </si>
  <si>
    <t>Site Name</t>
  </si>
  <si>
    <t>Address</t>
  </si>
  <si>
    <t>Number of Trees</t>
  </si>
  <si>
    <t>Price Per Site * 
(Unit Price)</t>
  </si>
  <si>
    <t>Haiku Elementary</t>
  </si>
  <si>
    <t>105 Puawela Road, Haiku</t>
  </si>
  <si>
    <t>Hana Elementary, Intermediate, High</t>
  </si>
  <si>
    <t>4111 Hana Highway, Hana</t>
  </si>
  <si>
    <t>Samuel. E. Kalama Intermediate</t>
  </si>
  <si>
    <t>120 Makani Road, Makawao</t>
  </si>
  <si>
    <t>Kaunakakai Elementary</t>
  </si>
  <si>
    <t>30 Ailoa Street, Kaunakakai</t>
  </si>
  <si>
    <t>King Kekaulike High</t>
  </si>
  <si>
    <t>121 Kula Highway, Pukalani</t>
  </si>
  <si>
    <t>Kilohana Elementary</t>
  </si>
  <si>
    <t>HC 01, Box 334, Kaunakakai</t>
  </si>
  <si>
    <t>Kualapuu Elementary</t>
  </si>
  <si>
    <t>260 Farrington Avenue, Kualapuu</t>
  </si>
  <si>
    <t>Kula Elementary</t>
  </si>
  <si>
    <t>5000 Kula Highway, Kula</t>
  </si>
  <si>
    <t>Lanai High and Elementary</t>
  </si>
  <si>
    <t>555 Fraser Avenue, Lanai City</t>
  </si>
  <si>
    <t>Makawao Elementary</t>
  </si>
  <si>
    <t>3542 Baldwin Avenue, Makawao</t>
  </si>
  <si>
    <t>Maunaloa Elementary</t>
  </si>
  <si>
    <t>128 Maunaloa Road, Maunaloa</t>
  </si>
  <si>
    <t>Molokai High and Intermediate</t>
  </si>
  <si>
    <t>2140 Farrington Avenue, Hoolehua</t>
  </si>
  <si>
    <t>Paia Elementary</t>
  </si>
  <si>
    <t>955 Baldwin Avenue, Paia</t>
  </si>
  <si>
    <t>Pukalani Elementary</t>
  </si>
  <si>
    <t>2945 Iolani Street, Pukalani</t>
  </si>
  <si>
    <t>Total Quantity of Trees:</t>
  </si>
  <si>
    <t>TOTAL SUM (Items 1 through 14):</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</si>
  <si>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</si>
  <si>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</si>
  <si>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</si>
  <si>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</si>
  <si>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</si>
  <si>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</si>
  <si>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</si>
  <si>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</si>
  <si>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</si>
  <si>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</si>
  <si>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</si>
  <si>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</si>
  <si>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</si>
  <si>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</si>
  <si>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</si>
  <si>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</si>
  <si>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</si>
  <si>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</si>
  <si>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</si>
  <si>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15 through 24):</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</si>
  <si>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</si>
  <si>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</si>
  <si>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</si>
  <si>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</si>
  <si>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</si>
  <si>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</si>
  <si>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</si>
  <si>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</si>
  <si>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</si>
  <si>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</si>
  <si>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</si>
  <si>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</si>
  <si>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</si>
  <si>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25 through 32):</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</si>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</sst>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4"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sz val="10"/>
      <color rgb="FFFF0000"/>
      <name val="Arial"/>
      <family val="2"/>
    </font>
    <font>
      <sz val="10"/>
      <color rgb="FF0070C0"/>
      <name val="Arial"/>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rgb="FFEFEFFF"/>
        <bgColor indexed="64"/>
      </patternFill>
    </fill>
    <fill>
      <patternFill patternType="solid">
        <fgColor theme="0" tint="-4.9989318521683403E-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2" fillId="0" borderId="2" xfId="0" applyFont="1" applyBorder="1" applyAlignment="1">
      <alignment vertical="center" wrapText="1"/>
    </xf>
    <xf numFmtId="44" fontId="2" fillId="0" borderId="2" xfId="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3" fontId="12" fillId="0" borderId="2" xfId="0" applyNumberFormat="1" applyFont="1" applyBorder="1" applyAlignment="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7" fillId="0" borderId="0" xfId="0" applyFont="1" applyAlignment="1">
      <alignment vertical="center" wrapText="1"/>
    </xf>
    <xf numFmtId="0" fontId="4"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8" fillId="3" borderId="2" xfId="0" applyFont="1" applyFill="1" applyBorder="1" applyAlignment="1">
      <alignment horizontal="lef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2" xfId="0" quotePrefix="1" applyFont="1" applyFill="1" applyBorder="1" applyAlignment="1">
      <alignment horizontal="center" vertical="center" wrapText="1"/>
    </xf>
    <xf numFmtId="0" fontId="19"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3" xfId="0" applyFont="1" applyFill="1" applyBorder="1" applyAlignment="1">
      <alignment horizontal="righ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4"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18" fillId="3" borderId="2" xfId="0" quotePrefix="1" applyFont="1" applyFill="1" applyBorder="1" applyAlignment="1">
      <alignment horizontal="left" vertical="center" wrapText="1"/>
    </xf>
    <xf numFmtId="0" fontId="21" fillId="3" borderId="2" xfId="0" applyFont="1" applyFill="1" applyBorder="1" applyAlignment="1">
      <alignment horizontal="center" vertical="center" wrapText="1"/>
    </xf>
    <xf numFmtId="0" fontId="22" fillId="3" borderId="2" xfId="0" applyFont="1" applyFill="1" applyBorder="1" applyAlignment="1">
      <alignment horizontal="center" vertical="center"/>
    </xf>
    <xf numFmtId="0" fontId="22" fillId="3" borderId="2" xfId="0" applyFont="1" applyFill="1" applyBorder="1" applyAlignment="1">
      <alignment horizontal="center" vertical="center" wrapText="1"/>
    </xf>
    <xf numFmtId="8" fontId="22" fillId="3" borderId="2" xfId="0" applyNumberFormat="1" applyFont="1" applyFill="1" applyBorder="1" applyAlignment="1">
      <alignment horizontal="center" vertical="center" wrapText="1"/>
    </xf>
    <xf numFmtId="0" fontId="23" fillId="0" borderId="0" xfId="0" applyFont="1" applyAlignment="1">
      <alignment horizontal="center" vertical="center"/>
    </xf>
    <xf numFmtId="0" fontId="2" fillId="0" borderId="2" xfId="0" applyFont="1" applyBorder="1" applyAlignment="1">
      <alignment horizontal="left" vertical="center" wrapText="1"/>
    </xf>
    <xf numFmtId="44" fontId="2" fillId="0" borderId="2" xfId="1" applyFont="1" applyBorder="1" applyAlignment="1" applyProtection="1">
      <alignment horizontal="left" vertical="center"/>
      <protection locked="0"/>
    </xf>
    <xf numFmtId="44" fontId="5" fillId="3" borderId="2" xfId="1" applyFont="1" applyFill="1" applyBorder="1" applyAlignment="1" applyProtection="1">
      <alignment horizontal="left" vertical="center"/>
    </xf>
    <xf numFmtId="0" fontId="19"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13" fillId="0" borderId="0" xfId="0" applyFont="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5" fillId="0" borderId="10" xfId="0" applyFont="1" applyBorder="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3" fillId="3" borderId="2" xfId="0" applyFont="1" applyFill="1" applyBorder="1" applyAlignment="1">
      <alignment horizontal="right" vertical="center" wrapText="1"/>
    </xf>
    <xf numFmtId="0" fontId="14"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BEB3E-8815-47B6-8EA7-9C94A7633969}">
  <sheetPr>
    <pageSetUpPr fitToPage="1"/>
  </sheetPr>
  <dimension ref="A1:G28"/>
  <sheetViews>
    <sheetView tabSelected="1" zoomScaleNormal="100" workbookViewId="0">
      <selection activeCell="E15" sqref="E15"/>
    </sheetView>
  </sheetViews>
  <sheetFormatPr defaultColWidth="9.140625" defaultRowHeight="12.75" x14ac:dyDescent="0.25"/>
  <cols>
    <col min="1" max="1" width="5" style="1" customWidth="1"/>
    <col min="2" max="2" width="27.85546875" style="1" customWidth="1"/>
    <col min="3" max="3" width="29.5703125" style="1" customWidth="1"/>
    <col min="4" max="4" width="11.28515625" style="1" customWidth="1"/>
    <col min="5" max="7" width="16.42578125" style="1" customWidth="1"/>
    <col min="8" max="16384" width="9.140625" style="1"/>
  </cols>
  <sheetData>
    <row r="1" spans="1:6" ht="18.75" customHeight="1" x14ac:dyDescent="0.25">
      <c r="C1" s="2" t="s">
        <v>0</v>
      </c>
      <c r="D1" s="75"/>
      <c r="E1" s="75"/>
    </row>
    <row r="2" spans="1:6" s="4" customFormat="1" x14ac:dyDescent="0.25">
      <c r="A2" s="3" t="s">
        <v>1</v>
      </c>
    </row>
    <row r="3" spans="1:6" x14ac:dyDescent="0.25">
      <c r="A3" s="5"/>
    </row>
    <row r="4" spans="1:6" ht="24.75" customHeight="1" x14ac:dyDescent="0.25">
      <c r="A4" s="6" t="s">
        <v>2</v>
      </c>
      <c r="B4" s="7"/>
      <c r="C4" s="8"/>
      <c r="D4" s="9"/>
      <c r="E4" s="10"/>
    </row>
    <row r="5" spans="1:6" s="17" customFormat="1" ht="40.5" x14ac:dyDescent="0.25">
      <c r="A5" s="11" t="s">
        <v>3</v>
      </c>
      <c r="B5" s="12" t="s">
        <v>4</v>
      </c>
      <c r="C5" s="13" t="s">
        <v>5</v>
      </c>
      <c r="D5" s="14" t="s">
        <v>6</v>
      </c>
      <c r="E5" s="15" t="s">
        <v>7</v>
      </c>
      <c r="F5" s="16"/>
    </row>
    <row r="6" spans="1:6" ht="19.5" customHeight="1" x14ac:dyDescent="0.25">
      <c r="A6" s="18">
        <v>1</v>
      </c>
      <c r="B6" s="19" t="s">
        <v>8</v>
      </c>
      <c r="C6" s="20" t="s">
        <v>9</v>
      </c>
      <c r="D6" s="18">
        <v>12</v>
      </c>
      <c r="E6" s="21"/>
    </row>
    <row r="7" spans="1:6" ht="25.5" x14ac:dyDescent="0.25">
      <c r="A7" s="18">
        <v>2</v>
      </c>
      <c r="B7" s="19" t="s">
        <v>10</v>
      </c>
      <c r="C7" s="20" t="s">
        <v>11</v>
      </c>
      <c r="D7" s="22">
        <v>88</v>
      </c>
      <c r="E7" s="21"/>
    </row>
    <row r="8" spans="1:6" ht="19.5" customHeight="1" x14ac:dyDescent="0.25">
      <c r="A8" s="18">
        <v>3</v>
      </c>
      <c r="B8" s="19" t="s">
        <v>12</v>
      </c>
      <c r="C8" s="20" t="s">
        <v>13</v>
      </c>
      <c r="D8" s="22">
        <v>124</v>
      </c>
      <c r="E8" s="21"/>
    </row>
    <row r="9" spans="1:6" ht="19.5" customHeight="1" x14ac:dyDescent="0.25">
      <c r="A9" s="18">
        <v>4</v>
      </c>
      <c r="B9" s="19" t="s">
        <v>14</v>
      </c>
      <c r="C9" s="20" t="s">
        <v>15</v>
      </c>
      <c r="D9" s="22">
        <v>42</v>
      </c>
      <c r="E9" s="21"/>
    </row>
    <row r="10" spans="1:6" ht="19.5" customHeight="1" x14ac:dyDescent="0.25">
      <c r="A10" s="18">
        <v>5</v>
      </c>
      <c r="B10" s="19" t="s">
        <v>16</v>
      </c>
      <c r="C10" s="20" t="s">
        <v>17</v>
      </c>
      <c r="D10" s="22">
        <v>354</v>
      </c>
      <c r="E10" s="21"/>
    </row>
    <row r="11" spans="1:6" ht="19.5" customHeight="1" x14ac:dyDescent="0.25">
      <c r="A11" s="18">
        <v>6</v>
      </c>
      <c r="B11" s="19" t="s">
        <v>18</v>
      </c>
      <c r="C11" s="20" t="s">
        <v>19</v>
      </c>
      <c r="D11" s="22">
        <v>49</v>
      </c>
      <c r="E11" s="21"/>
    </row>
    <row r="12" spans="1:6" ht="19.5" customHeight="1" x14ac:dyDescent="0.25">
      <c r="A12" s="18">
        <v>7</v>
      </c>
      <c r="B12" s="19" t="s">
        <v>20</v>
      </c>
      <c r="C12" s="20" t="s">
        <v>21</v>
      </c>
      <c r="D12" s="22">
        <v>54</v>
      </c>
      <c r="E12" s="21"/>
    </row>
    <row r="13" spans="1:6" ht="19.5" customHeight="1" x14ac:dyDescent="0.25">
      <c r="A13" s="18">
        <v>8</v>
      </c>
      <c r="B13" s="19" t="s">
        <v>22</v>
      </c>
      <c r="C13" s="20" t="s">
        <v>23</v>
      </c>
      <c r="D13" s="22">
        <v>34</v>
      </c>
      <c r="E13" s="21"/>
    </row>
    <row r="14" spans="1:6" ht="19.5" customHeight="1" x14ac:dyDescent="0.25">
      <c r="A14" s="18">
        <v>9</v>
      </c>
      <c r="B14" s="19" t="s">
        <v>24</v>
      </c>
      <c r="C14" s="20" t="s">
        <v>25</v>
      </c>
      <c r="D14" s="22">
        <v>96</v>
      </c>
      <c r="E14" s="21"/>
    </row>
    <row r="15" spans="1:6" ht="19.5" customHeight="1" x14ac:dyDescent="0.25">
      <c r="A15" s="18">
        <v>10</v>
      </c>
      <c r="B15" s="19" t="s">
        <v>26</v>
      </c>
      <c r="C15" s="20" t="s">
        <v>27</v>
      </c>
      <c r="D15" s="22">
        <v>18</v>
      </c>
      <c r="E15" s="21"/>
    </row>
    <row r="16" spans="1:6" ht="19.5" customHeight="1" x14ac:dyDescent="0.25">
      <c r="A16" s="18">
        <v>11</v>
      </c>
      <c r="B16" s="19" t="s">
        <v>28</v>
      </c>
      <c r="C16" s="20" t="s">
        <v>29</v>
      </c>
      <c r="D16" s="22">
        <v>44</v>
      </c>
      <c r="E16" s="21"/>
    </row>
    <row r="17" spans="1:7" ht="19.5" customHeight="1" x14ac:dyDescent="0.25">
      <c r="A17" s="18">
        <v>12</v>
      </c>
      <c r="B17" s="19" t="s">
        <v>30</v>
      </c>
      <c r="C17" s="20" t="s">
        <v>31</v>
      </c>
      <c r="D17" s="22">
        <v>223</v>
      </c>
      <c r="E17" s="21"/>
    </row>
    <row r="18" spans="1:7" ht="19.5" customHeight="1" x14ac:dyDescent="0.25">
      <c r="A18" s="18">
        <v>13</v>
      </c>
      <c r="B18" s="19" t="s">
        <v>32</v>
      </c>
      <c r="C18" s="20" t="s">
        <v>33</v>
      </c>
      <c r="D18" s="22">
        <v>46</v>
      </c>
      <c r="E18" s="21"/>
      <c r="F18" s="23"/>
    </row>
    <row r="19" spans="1:7" ht="19.5" customHeight="1" x14ac:dyDescent="0.25">
      <c r="A19" s="18">
        <v>14</v>
      </c>
      <c r="B19" s="19" t="s">
        <v>34</v>
      </c>
      <c r="C19" s="20" t="s">
        <v>35</v>
      </c>
      <c r="D19" s="22">
        <v>70</v>
      </c>
      <c r="E19" s="21"/>
      <c r="F19" s="24"/>
    </row>
    <row r="20" spans="1:7" ht="24.75" customHeight="1" x14ac:dyDescent="0.25">
      <c r="A20" s="25"/>
      <c r="B20" s="26"/>
      <c r="C20" s="27" t="s">
        <v>36</v>
      </c>
      <c r="D20" s="28">
        <f>SUM(D6:D19)</f>
        <v>1254</v>
      </c>
      <c r="E20" s="29"/>
      <c r="F20" s="30"/>
    </row>
    <row r="21" spans="1:7" ht="24.75" customHeight="1" x14ac:dyDescent="0.25">
      <c r="A21" s="31" t="s">
        <v>37</v>
      </c>
      <c r="B21" s="32"/>
      <c r="C21" s="9"/>
      <c r="D21" s="33"/>
      <c r="E21" s="34" t="str">
        <f>IF(E7="","",SUM(E6:E20))</f>
        <v/>
      </c>
      <c r="F21" s="35"/>
      <c r="G21" s="30"/>
    </row>
    <row r="22" spans="1:7" ht="24.75" customHeight="1" x14ac:dyDescent="0.25">
      <c r="A22" s="36" t="s">
        <v>38</v>
      </c>
      <c r="B22" s="36"/>
      <c r="C22" s="36"/>
      <c r="D22" s="37"/>
      <c r="E22" s="38" t="str">
        <f>IF(E7="","",E21/D20)</f>
        <v/>
      </c>
      <c r="F22" s="35"/>
      <c r="G22" s="35"/>
    </row>
    <row r="23" spans="1:7" x14ac:dyDescent="0.25">
      <c r="A23" s="39"/>
      <c r="B23" s="39"/>
      <c r="C23" s="39"/>
      <c r="D23" s="35"/>
      <c r="E23" s="35"/>
      <c r="F23" s="35"/>
      <c r="G23" s="35"/>
    </row>
    <row r="24" spans="1:7" x14ac:dyDescent="0.25">
      <c r="A24" s="40"/>
    </row>
    <row r="25" spans="1:7" ht="45" customHeight="1" x14ac:dyDescent="0.25">
      <c r="A25" s="76" t="s">
        <v>39</v>
      </c>
      <c r="B25" s="76"/>
      <c r="C25" s="76"/>
      <c r="D25" s="76"/>
      <c r="E25" s="76"/>
      <c r="F25" s="35"/>
      <c r="G25" s="35"/>
    </row>
    <row r="26" spans="1:7" x14ac:dyDescent="0.25">
      <c r="A26" s="40"/>
    </row>
    <row r="27" spans="1:7" x14ac:dyDescent="0.25">
      <c r="A27" s="40"/>
    </row>
    <row r="28" spans="1:7" x14ac:dyDescent="0.25">
      <c r="A28" s="40"/>
    </row>
  </sheetData>
  <sheetProtection algorithmName="SHA-512" hashValue="bWQT7ogGhyX987wDilBMB/8du6OgnZIdTvRTt0/P4HfJmv2Pl1LNrz0EgdDwixWjzDbS+QY4tWkoBwXJS9h+2g==" saltValue="AZ4xnwjUAhvpG3kbQdSH2Q==" spinCount="100000" sheet="1" objects="1" scenarios="1"/>
  <mergeCells count="2">
    <mergeCell ref="D1:E1"/>
    <mergeCell ref="A25:E25"/>
  </mergeCells>
  <conditionalFormatting sqref="A1:D1 F1:XFD1 A2:B2 D2:XFD2 A3:XFD1048576">
    <cfRule type="expression" dxfId="3"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G-G1-&amp;P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E8FCE-9B66-4C43-B3C7-8EAB60497004}">
  <sheetPr>
    <pageSetUpPr fitToPage="1"/>
  </sheetPr>
  <dimension ref="A1:G28"/>
  <sheetViews>
    <sheetView zoomScaleNormal="100" workbookViewId="0">
      <selection activeCell="F16" sqref="F16"/>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75"/>
      <c r="E1" s="75"/>
    </row>
    <row r="2" spans="1:7" s="4" customFormat="1" x14ac:dyDescent="0.25">
      <c r="A2" s="3" t="s">
        <v>1</v>
      </c>
    </row>
    <row r="3" spans="1:7" x14ac:dyDescent="0.25">
      <c r="A3" s="5"/>
    </row>
    <row r="4" spans="1:7" ht="24.75" customHeight="1" x14ac:dyDescent="0.25">
      <c r="A4" s="41" t="s">
        <v>40</v>
      </c>
      <c r="B4" s="9"/>
      <c r="C4" s="9"/>
      <c r="D4" s="9"/>
      <c r="E4" s="42"/>
    </row>
    <row r="5" spans="1:7" ht="25.5" customHeight="1" x14ac:dyDescent="0.25">
      <c r="A5" s="77" t="s">
        <v>41</v>
      </c>
      <c r="B5" s="78"/>
      <c r="C5" s="78"/>
      <c r="D5" s="78"/>
      <c r="E5" s="79"/>
      <c r="F5" s="43"/>
      <c r="G5" s="43"/>
    </row>
    <row r="6" spans="1:7" x14ac:dyDescent="0.25">
      <c r="A6" s="80" t="s">
        <v>42</v>
      </c>
      <c r="B6" s="81"/>
      <c r="C6" s="81"/>
      <c r="D6" s="81"/>
      <c r="E6" s="82"/>
      <c r="F6" s="44"/>
      <c r="G6" s="44"/>
    </row>
    <row r="7" spans="1:7" x14ac:dyDescent="0.25">
      <c r="A7" s="45"/>
      <c r="B7" s="46"/>
      <c r="C7" s="46"/>
      <c r="D7" s="46"/>
      <c r="E7" s="47"/>
    </row>
    <row r="8" spans="1:7" s="52" customFormat="1" ht="54" x14ac:dyDescent="0.25">
      <c r="A8" s="48" t="s">
        <v>3</v>
      </c>
      <c r="B8" s="49" t="s">
        <v>43</v>
      </c>
      <c r="C8" s="50" t="s">
        <v>44</v>
      </c>
      <c r="D8" s="50" t="s">
        <v>45</v>
      </c>
      <c r="E8" s="51" t="s">
        <v>46</v>
      </c>
    </row>
    <row r="9" spans="1:7" ht="19.5" customHeight="1" x14ac:dyDescent="0.25">
      <c r="A9" s="53">
        <v>15</v>
      </c>
      <c r="B9" s="53" t="s">
        <v>47</v>
      </c>
      <c r="C9" s="54">
        <v>1</v>
      </c>
      <c r="D9" s="21"/>
      <c r="E9" s="55" t="str">
        <f>IF(D9="","",C9*D9)</f>
        <v/>
      </c>
    </row>
    <row r="10" spans="1:7" ht="19.5" customHeight="1" x14ac:dyDescent="0.25">
      <c r="A10" s="53">
        <v>16</v>
      </c>
      <c r="B10" s="53" t="s">
        <v>48</v>
      </c>
      <c r="C10" s="54">
        <v>1</v>
      </c>
      <c r="D10" s="21"/>
      <c r="E10" s="55" t="str">
        <f t="shared" ref="E10:E18" si="0">IF(D10="","",C10*D10)</f>
        <v/>
      </c>
    </row>
    <row r="11" spans="1:7" ht="19.5" customHeight="1" x14ac:dyDescent="0.25">
      <c r="A11" s="53">
        <v>17</v>
      </c>
      <c r="B11" s="53" t="s">
        <v>49</v>
      </c>
      <c r="C11" s="54">
        <v>3</v>
      </c>
      <c r="D11" s="21"/>
      <c r="E11" s="55" t="str">
        <f t="shared" si="0"/>
        <v/>
      </c>
    </row>
    <row r="12" spans="1:7" ht="19.5" customHeight="1" x14ac:dyDescent="0.25">
      <c r="A12" s="53">
        <v>18</v>
      </c>
      <c r="B12" s="53" t="s">
        <v>50</v>
      </c>
      <c r="C12" s="54">
        <v>2</v>
      </c>
      <c r="D12" s="21"/>
      <c r="E12" s="55" t="str">
        <f t="shared" si="0"/>
        <v/>
      </c>
    </row>
    <row r="13" spans="1:7" ht="19.5" customHeight="1" x14ac:dyDescent="0.25">
      <c r="A13" s="53">
        <v>19</v>
      </c>
      <c r="B13" s="53" t="s">
        <v>51</v>
      </c>
      <c r="C13" s="54">
        <v>2</v>
      </c>
      <c r="D13" s="21"/>
      <c r="E13" s="55" t="str">
        <f t="shared" si="0"/>
        <v/>
      </c>
    </row>
    <row r="14" spans="1:7" ht="19.5" customHeight="1" x14ac:dyDescent="0.25">
      <c r="A14" s="53">
        <v>20</v>
      </c>
      <c r="B14" s="53" t="s">
        <v>52</v>
      </c>
      <c r="C14" s="54">
        <v>1</v>
      </c>
      <c r="D14" s="21"/>
      <c r="E14" s="55" t="str">
        <f t="shared" si="0"/>
        <v/>
      </c>
    </row>
    <row r="15" spans="1:7" ht="19.5" customHeight="1" x14ac:dyDescent="0.25">
      <c r="A15" s="53">
        <v>21</v>
      </c>
      <c r="B15" s="53" t="s">
        <v>53</v>
      </c>
      <c r="C15" s="54">
        <v>1</v>
      </c>
      <c r="D15" s="21"/>
      <c r="E15" s="55" t="str">
        <f t="shared" si="0"/>
        <v/>
      </c>
    </row>
    <row r="16" spans="1:7" ht="19.5" customHeight="1" x14ac:dyDescent="0.25">
      <c r="A16" s="53">
        <v>22</v>
      </c>
      <c r="B16" s="53" t="s">
        <v>54</v>
      </c>
      <c r="C16" s="54">
        <v>1</v>
      </c>
      <c r="D16" s="21"/>
      <c r="E16" s="55" t="str">
        <f t="shared" si="0"/>
        <v/>
      </c>
    </row>
    <row r="17" spans="1:7" ht="19.5" customHeight="1" x14ac:dyDescent="0.25">
      <c r="A17" s="53">
        <v>23</v>
      </c>
      <c r="B17" s="53" t="s">
        <v>55</v>
      </c>
      <c r="C17" s="54">
        <v>1</v>
      </c>
      <c r="D17" s="21"/>
      <c r="E17" s="55" t="str">
        <f t="shared" si="0"/>
        <v/>
      </c>
    </row>
    <row r="18" spans="1:7" ht="19.5" customHeight="1" x14ac:dyDescent="0.25">
      <c r="A18" s="53">
        <v>24</v>
      </c>
      <c r="B18" s="53" t="s">
        <v>56</v>
      </c>
      <c r="C18" s="54">
        <v>2</v>
      </c>
      <c r="D18" s="21"/>
      <c r="E18" s="55" t="str">
        <f t="shared" si="0"/>
        <v/>
      </c>
    </row>
    <row r="19" spans="1:7" ht="24.75" customHeight="1" x14ac:dyDescent="0.25">
      <c r="A19" s="56"/>
      <c r="B19" s="57"/>
      <c r="C19" s="57"/>
      <c r="D19" s="58" t="s">
        <v>57</v>
      </c>
      <c r="E19" s="59" t="str">
        <f>IF(E9="","",SUM(E9:E18))</f>
        <v/>
      </c>
    </row>
    <row r="21" spans="1:7" ht="27" customHeight="1" x14ac:dyDescent="0.25">
      <c r="A21" s="83" t="s">
        <v>58</v>
      </c>
      <c r="B21" s="83"/>
      <c r="C21" s="83"/>
      <c r="D21" s="83"/>
      <c r="E21" s="83"/>
      <c r="F21" s="43"/>
      <c r="G21" s="43"/>
    </row>
    <row r="22" spans="1:7" x14ac:dyDescent="0.25">
      <c r="A22" s="60"/>
      <c r="B22" s="61"/>
      <c r="C22" s="61"/>
      <c r="D22" s="61"/>
      <c r="E22" s="61"/>
    </row>
    <row r="23" spans="1:7" x14ac:dyDescent="0.25">
      <c r="A23" s="84" t="s">
        <v>59</v>
      </c>
      <c r="B23" s="84"/>
      <c r="C23" s="84"/>
      <c r="D23" s="84"/>
      <c r="E23" s="84"/>
      <c r="F23" s="62"/>
      <c r="G23" s="62"/>
    </row>
    <row r="24" spans="1:7" ht="52.5" customHeight="1" x14ac:dyDescent="0.25">
      <c r="A24" s="83" t="s">
        <v>60</v>
      </c>
      <c r="B24" s="83"/>
      <c r="C24" s="83"/>
      <c r="D24" s="83"/>
      <c r="E24" s="83"/>
      <c r="F24" s="43"/>
      <c r="G24" s="43"/>
    </row>
    <row r="26" spans="1:7" x14ac:dyDescent="0.25">
      <c r="A26" s="40"/>
    </row>
    <row r="27" spans="1:7" x14ac:dyDescent="0.25">
      <c r="A27" s="40"/>
    </row>
    <row r="28" spans="1:7" x14ac:dyDescent="0.25">
      <c r="A28" s="40"/>
    </row>
  </sheetData>
  <sheetProtection algorithmName="SHA-512" hashValue="bfjnQFOhGdkQnWr8lqNnQwB8Zc2CqyDVZMUPE0x1MMBtAC+unXrnp0ToB69U9WjiO+GRUVY7Q3nsIYq5lG5Xiw==" saltValue="xAV7JwRtGzgmxXfEqzW0tQ==" spinCount="100000" sheet="1" objects="1" scenarios="1"/>
  <mergeCells count="6">
    <mergeCell ref="A24:E24"/>
    <mergeCell ref="D1:E1"/>
    <mergeCell ref="A5:E5"/>
    <mergeCell ref="A6:E6"/>
    <mergeCell ref="A21:E21"/>
    <mergeCell ref="A23:E23"/>
  </mergeCells>
  <conditionalFormatting sqref="A1:D1 F1:XFD1 A2:B2 D2:XFD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G-G2-&amp;P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335F6-F87D-4BF9-8A30-34E45E164C3B}">
  <sheetPr>
    <pageSetUpPr fitToPage="1"/>
  </sheetPr>
  <dimension ref="A1:G22"/>
  <sheetViews>
    <sheetView zoomScaleNormal="100" workbookViewId="0">
      <selection activeCell="I11" sqref="I11"/>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63"/>
      <c r="E1" s="2" t="s">
        <v>0</v>
      </c>
      <c r="F1" s="75"/>
      <c r="G1" s="75"/>
    </row>
    <row r="2" spans="1:7" s="4" customFormat="1" x14ac:dyDescent="0.25">
      <c r="A2" s="3" t="s">
        <v>1</v>
      </c>
    </row>
    <row r="3" spans="1:7" x14ac:dyDescent="0.25">
      <c r="A3" s="5"/>
    </row>
    <row r="4" spans="1:7" ht="24.75" customHeight="1" x14ac:dyDescent="0.25">
      <c r="A4" s="41" t="s">
        <v>61</v>
      </c>
      <c r="B4" s="9"/>
      <c r="C4" s="9"/>
      <c r="D4" s="9"/>
      <c r="E4" s="9"/>
      <c r="F4" s="9"/>
      <c r="G4" s="42"/>
    </row>
    <row r="5" spans="1:7" ht="104.25" customHeight="1" x14ac:dyDescent="0.25">
      <c r="A5" s="85" t="s">
        <v>62</v>
      </c>
      <c r="B5" s="86"/>
      <c r="C5" s="86"/>
      <c r="D5" s="86"/>
      <c r="E5" s="86"/>
      <c r="F5" s="86"/>
      <c r="G5" s="87"/>
    </row>
    <row r="6" spans="1:7" x14ac:dyDescent="0.25">
      <c r="A6" s="64"/>
      <c r="B6" s="46"/>
      <c r="C6" s="46"/>
      <c r="D6" s="46"/>
      <c r="E6" s="46"/>
      <c r="F6" s="46"/>
      <c r="G6" s="47"/>
    </row>
    <row r="7" spans="1:7" s="52" customFormat="1" ht="40.5" x14ac:dyDescent="0.25">
      <c r="A7" s="48" t="s">
        <v>3</v>
      </c>
      <c r="B7" s="49" t="s">
        <v>43</v>
      </c>
      <c r="C7" s="50" t="s">
        <v>63</v>
      </c>
      <c r="D7" s="50" t="s">
        <v>64</v>
      </c>
      <c r="E7" s="50" t="s">
        <v>65</v>
      </c>
      <c r="F7" s="50" t="s">
        <v>66</v>
      </c>
      <c r="G7" s="65" t="s">
        <v>67</v>
      </c>
    </row>
    <row r="8" spans="1:7" s="70" customFormat="1" ht="12" x14ac:dyDescent="0.25">
      <c r="A8" s="66"/>
      <c r="B8" s="67" t="s">
        <v>68</v>
      </c>
      <c r="C8" s="68">
        <v>2</v>
      </c>
      <c r="D8" s="69">
        <v>100</v>
      </c>
      <c r="E8" s="69">
        <v>100</v>
      </c>
      <c r="F8" s="69">
        <v>300</v>
      </c>
      <c r="G8" s="69">
        <v>1000</v>
      </c>
    </row>
    <row r="9" spans="1:7" ht="19.5" customHeight="1" x14ac:dyDescent="0.25">
      <c r="A9" s="71">
        <v>25</v>
      </c>
      <c r="B9" s="53" t="s">
        <v>69</v>
      </c>
      <c r="C9" s="22">
        <v>1</v>
      </c>
      <c r="D9" s="72"/>
      <c r="E9" s="72"/>
      <c r="F9" s="72"/>
      <c r="G9" s="55" t="str">
        <f>IF(D9="","",C9*(D9+E9+F9))</f>
        <v/>
      </c>
    </row>
    <row r="10" spans="1:7" ht="19.5" customHeight="1" x14ac:dyDescent="0.25">
      <c r="A10" s="71">
        <v>26</v>
      </c>
      <c r="B10" s="53" t="s">
        <v>47</v>
      </c>
      <c r="C10" s="22">
        <v>1</v>
      </c>
      <c r="D10" s="72"/>
      <c r="E10" s="72"/>
      <c r="F10" s="72"/>
      <c r="G10" s="55" t="str">
        <f t="shared" ref="G10:G16" si="0">IF(D10="","",C10*(D10+E10+F10))</f>
        <v/>
      </c>
    </row>
    <row r="11" spans="1:7" ht="19.5" customHeight="1" x14ac:dyDescent="0.25">
      <c r="A11" s="71">
        <v>27</v>
      </c>
      <c r="B11" s="53" t="s">
        <v>48</v>
      </c>
      <c r="C11" s="22">
        <v>2</v>
      </c>
      <c r="D11" s="72"/>
      <c r="E11" s="72"/>
      <c r="F11" s="72"/>
      <c r="G11" s="55" t="str">
        <f t="shared" si="0"/>
        <v/>
      </c>
    </row>
    <row r="12" spans="1:7" ht="19.5" customHeight="1" x14ac:dyDescent="0.25">
      <c r="A12" s="71">
        <v>28</v>
      </c>
      <c r="B12" s="53" t="s">
        <v>49</v>
      </c>
      <c r="C12" s="22">
        <v>2</v>
      </c>
      <c r="D12" s="72"/>
      <c r="E12" s="72"/>
      <c r="F12" s="72"/>
      <c r="G12" s="55" t="str">
        <f t="shared" si="0"/>
        <v/>
      </c>
    </row>
    <row r="13" spans="1:7" ht="19.5" customHeight="1" x14ac:dyDescent="0.25">
      <c r="A13" s="71">
        <v>29</v>
      </c>
      <c r="B13" s="53" t="s">
        <v>50</v>
      </c>
      <c r="C13" s="22">
        <v>2</v>
      </c>
      <c r="D13" s="72"/>
      <c r="E13" s="72"/>
      <c r="F13" s="72"/>
      <c r="G13" s="55" t="str">
        <f t="shared" si="0"/>
        <v/>
      </c>
    </row>
    <row r="14" spans="1:7" ht="19.5" customHeight="1" x14ac:dyDescent="0.25">
      <c r="A14" s="71">
        <v>30</v>
      </c>
      <c r="B14" s="53" t="s">
        <v>51</v>
      </c>
      <c r="C14" s="22">
        <v>1</v>
      </c>
      <c r="D14" s="72"/>
      <c r="E14" s="72"/>
      <c r="F14" s="72"/>
      <c r="G14" s="55" t="str">
        <f t="shared" si="0"/>
        <v/>
      </c>
    </row>
    <row r="15" spans="1:7" ht="19.5" customHeight="1" x14ac:dyDescent="0.25">
      <c r="A15" s="71">
        <v>31</v>
      </c>
      <c r="B15" s="53" t="s">
        <v>52</v>
      </c>
      <c r="C15" s="22">
        <v>1</v>
      </c>
      <c r="D15" s="72"/>
      <c r="E15" s="72"/>
      <c r="F15" s="72"/>
      <c r="G15" s="55" t="str">
        <f t="shared" si="0"/>
        <v/>
      </c>
    </row>
    <row r="16" spans="1:7" ht="19.5" customHeight="1" x14ac:dyDescent="0.25">
      <c r="A16" s="71">
        <v>32</v>
      </c>
      <c r="B16" s="53" t="s">
        <v>70</v>
      </c>
      <c r="C16" s="22">
        <v>1</v>
      </c>
      <c r="D16" s="72"/>
      <c r="E16" s="72"/>
      <c r="F16" s="72"/>
      <c r="G16" s="55" t="str">
        <f t="shared" si="0"/>
        <v/>
      </c>
    </row>
    <row r="17" spans="1:7" ht="24.75" customHeight="1" x14ac:dyDescent="0.25">
      <c r="A17" s="88" t="s">
        <v>71</v>
      </c>
      <c r="B17" s="88"/>
      <c r="C17" s="88"/>
      <c r="D17" s="88"/>
      <c r="E17" s="88"/>
      <c r="F17" s="88"/>
      <c r="G17" s="73" t="str">
        <f>IF(G9="","",SUM(G9:G16))</f>
        <v/>
      </c>
    </row>
    <row r="19" spans="1:7" s="52" customFormat="1" ht="27.75" customHeight="1" x14ac:dyDescent="0.25">
      <c r="A19" s="83" t="s">
        <v>72</v>
      </c>
      <c r="B19" s="83"/>
      <c r="C19" s="83"/>
      <c r="D19" s="83"/>
      <c r="E19" s="83"/>
      <c r="F19" s="83"/>
      <c r="G19" s="83"/>
    </row>
    <row r="20" spans="1:7" s="52" customFormat="1" ht="13.5" x14ac:dyDescent="0.25">
      <c r="A20" s="61"/>
      <c r="B20" s="61"/>
      <c r="C20" s="61"/>
      <c r="D20" s="61"/>
      <c r="E20" s="61"/>
      <c r="F20" s="61"/>
      <c r="G20" s="61"/>
    </row>
    <row r="21" spans="1:7" s="52" customFormat="1" ht="13.5" x14ac:dyDescent="0.25">
      <c r="A21" s="89" t="s">
        <v>59</v>
      </c>
      <c r="B21" s="89"/>
      <c r="C21" s="89"/>
      <c r="D21" s="89"/>
      <c r="E21" s="89"/>
      <c r="F21" s="89"/>
      <c r="G21" s="89"/>
    </row>
    <row r="22" spans="1:7" s="74" customFormat="1" ht="39.75" customHeight="1" x14ac:dyDescent="0.25">
      <c r="A22" s="83" t="s">
        <v>73</v>
      </c>
      <c r="B22" s="83"/>
      <c r="C22" s="83"/>
      <c r="D22" s="83"/>
      <c r="E22" s="83"/>
      <c r="F22" s="83"/>
      <c r="G22" s="83"/>
    </row>
  </sheetData>
  <sheetProtection algorithmName="SHA-512" hashValue="8smXbjGnAaZdheT1M8+ZSqZ2nGRGx+R90M7oLbw9c8HZ8GsZjXlROtAwAvYqIh4jXi61C02hfSjyRCYYVcIAtg==" saltValue="llF/XI+01YIOdoVp8oIi7A==" spinCount="100000" sheet="1" objects="1" scenarios="1"/>
  <mergeCells count="6">
    <mergeCell ref="A22:G22"/>
    <mergeCell ref="F1:G1"/>
    <mergeCell ref="A5:G5"/>
    <mergeCell ref="A17:F17"/>
    <mergeCell ref="A19:G19"/>
    <mergeCell ref="A21:G21"/>
  </mergeCells>
  <conditionalFormatting sqref="A1:F1 H1:XFD1 A2:B2 D2:XFD2">
    <cfRule type="expression" dxfId="1" priority="2">
      <formula>CELL("protect",A1)=0</formula>
    </cfRule>
  </conditionalFormatting>
  <conditionalFormatting sqref="A3:XFD104857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G-G3-&amp;P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G1 - Maui IV-V</vt:lpstr>
      <vt:lpstr>G2 - Maui IV-V</vt:lpstr>
      <vt:lpstr>G3 - Maui IV-V</vt:lpstr>
      <vt:lpstr>'G1 - Maui IV-V'!Print_Area</vt:lpstr>
      <vt:lpstr>'G2 - Maui IV-V'!Print_Area</vt:lpstr>
      <vt:lpstr>'G1 - Maui IV-V'!Print_Titles</vt:lpstr>
      <vt:lpstr>'G2 - Maui IV-V'!Print_Titles</vt:lpstr>
      <vt:lpstr>'G3 - Maui IV-V'!Print_Titles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cp:lastPrinted>2026-10-16T20:50:11Z</cp:lastPrinted>
  <dcterms:created xsi:type="dcterms:W3CDTF">2026-10-08T02:09:46Z</dcterms:created>
  <dcterms:modified xsi:type="dcterms:W3CDTF">2026-10-16T20:50:17Z</dcterms:modified>
</cp:coreProperties>
</file>