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ADC3111E-70F7-446C-BCBC-D8E2C4D21DCF}" xr6:coauthVersionLast="47" xr6:coauthVersionMax="47" xr10:uidLastSave="{00000000-0000-0000-0000-000000000000}"/>
  <bookViews>
    <workbookView xWindow="-120" yWindow="-120" windowWidth="29040" windowHeight="15720" xr2:uid="{7998EB52-CFC0-47B4-AC05-7041297A02E7}"/>
  </bookViews>
  <sheets>
    <sheet name="E1 - Hawaii III &amp; IV" sheetId="1" r:id="rId1"/>
    <sheet name="E2 - Hawaii III &amp; IV" sheetId="2" r:id="rId2"/>
    <sheet name="E3 - Hawaii III &amp; IV" sheetId="3" r:id="rId3"/>
  </sheets>
  <definedNames>
    <definedName name="_xlnm.Print_Area" localSheetId="0">'E1 - Hawaii III &amp; IV'!$A$1:$E$35</definedName>
    <definedName name="_xlnm.Print_Area" localSheetId="1">'E2 - Hawaii III &amp; IV'!$A$1:$E$24</definedName>
    <definedName name="_xlnm.Print_Titles" localSheetId="0">'E1 - Hawaii III &amp; IV'!$1:$5</definedName>
    <definedName name="_xlnm.Print_Titles" localSheetId="1">'E2 - Hawaii III &amp; IV'!$1:$4</definedName>
    <definedName name="_xlnm.Print_Titles" localSheetId="2">'E3 - Hawaii III &amp; IV'!$1:$4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32" i="1"/>
  <c r="E31" i="1"/>
  <c r="D30" i="1"/>
</calcChain>
</file>

<file path=xl/sharedStrings.xml><?xml version="1.0" encoding="utf-8"?>
<sst xmlns="http://schemas.openxmlformats.org/spreadsheetml/2006/main" count="106" uniqueCount="91">
  <si>
    <t>Offeror:</t>
  </si>
  <si>
    <t>GROUP E: HAWAII ISLAND – WEST DISTRICTS - III HOOKENA-KEALAKEHE, IV PAAUILO-WAIKOLOA, AND OTHER VARIOUS SITES</t>
  </si>
  <si>
    <t>PART 1: ROUTINE ANNUAL MAINTENANCE</t>
  </si>
  <si>
    <t>Item Number</t>
  </si>
  <si>
    <t>Site Name</t>
  </si>
  <si>
    <t>Address</t>
  </si>
  <si>
    <t>Number of Trees</t>
  </si>
  <si>
    <t>Price Per Site * 
(Unit Price)</t>
  </si>
  <si>
    <t>III. HOOKENA TO KEALAKEHE COMPLEX</t>
  </si>
  <si>
    <t>Hookena Elementary</t>
  </si>
  <si>
    <t>86-4355 Mamalahoa Highway</t>
  </si>
  <si>
    <t>Honaunau Elementary</t>
  </si>
  <si>
    <t>83-5360 Mamalahoa Highway</t>
  </si>
  <si>
    <t>Konawaena Elementary</t>
  </si>
  <si>
    <t>81-901 Onouli Road</t>
  </si>
  <si>
    <t>Ke Kula O Ehunuikaimalino Elementary</t>
  </si>
  <si>
    <t>81-1041 Konawaena School Road</t>
  </si>
  <si>
    <t>Konawaena High</t>
  </si>
  <si>
    <t>81-1043 Konawaena School Road</t>
  </si>
  <si>
    <t>Konawaena Middle</t>
  </si>
  <si>
    <t>81-1045 Konawaena School Road</t>
  </si>
  <si>
    <t>Holualoa Elementary</t>
  </si>
  <si>
    <t>76-5957 Mamalahoa Highway</t>
  </si>
  <si>
    <t>Kahakai Elementary</t>
  </si>
  <si>
    <t>76-147 Royal Poinciana Drive</t>
  </si>
  <si>
    <t>West Hawaii Complex Area Office</t>
  </si>
  <si>
    <t>75-140 Hualalai Road</t>
  </si>
  <si>
    <t>Kealakehe Intermediate</t>
  </si>
  <si>
    <t>74-5062 Onipaa Street</t>
  </si>
  <si>
    <t>Kealakehe Elementary</t>
  </si>
  <si>
    <t>74-5118 Kealakaa Street</t>
  </si>
  <si>
    <t>Kealakehe High</t>
  </si>
  <si>
    <t>74-5000 Puohulihuli Street</t>
  </si>
  <si>
    <t>IV. PAAUILO TO WAIKOLOA COMPLEX</t>
  </si>
  <si>
    <t>Paauilo Elementary-Intermediate</t>
  </si>
  <si>
    <t>43-1497 Old Main Road</t>
  </si>
  <si>
    <t>Honokaa Elementary</t>
  </si>
  <si>
    <t>45-534 Pakalana Street</t>
  </si>
  <si>
    <t>Honokaa High-Intermediate</t>
  </si>
  <si>
    <t>45-527 Pakalana Street</t>
  </si>
  <si>
    <t>Waimea Elementary</t>
  </si>
  <si>
    <t>67-1225 Mamalahoa Highway</t>
  </si>
  <si>
    <t>Waimea Middle</t>
  </si>
  <si>
    <t>67-1229 Manalahoa Highway</t>
  </si>
  <si>
    <t>Waimea Teachers Cottage</t>
  </si>
  <si>
    <t>Kohala Intermediate</t>
  </si>
  <si>
    <t>53-4155 Akoni Pule Highway</t>
  </si>
  <si>
    <t>Kohala High</t>
  </si>
  <si>
    <t>54-3611 Akoni Pule Highway</t>
  </si>
  <si>
    <t>Kohala Elementary</t>
  </si>
  <si>
    <t>54-3609 Akoni Pule Highway</t>
  </si>
  <si>
    <t>Waikoloa Elementary</t>
  </si>
  <si>
    <t>68-1730 Hooko Street</t>
  </si>
  <si>
    <t>Total Quantity of Trees:</t>
  </si>
  <si>
    <t>TOTAL SUM (Items 1 through 22):</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</si>
  <si>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</si>
  <si>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</si>
  <si>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</si>
  <si>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</si>
  <si>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</si>
  <si>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</si>
  <si>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</si>
  <si>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</si>
  <si>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</si>
  <si>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</si>
  <si>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</si>
  <si>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</si>
  <si>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</si>
  <si>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</si>
  <si>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</si>
  <si>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</si>
  <si>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</si>
  <si>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</si>
  <si>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</si>
  <si>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23 through 32):</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</si>
  <si>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</si>
  <si>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</si>
  <si>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</si>
  <si>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</si>
  <si>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</si>
  <si>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</si>
  <si>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</si>
  <si>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</si>
  <si>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</si>
  <si>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</si>
  <si>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</si>
  <si>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</si>
  <si>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</si>
  <si>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33 through 40):</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</si>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</sst>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2"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44" fontId="2" fillId="0" borderId="2" xfId="1" applyFont="1" applyBorder="1" applyAlignment="1" applyProtection="1">
      <alignment horizontal="left" vertical="center" wrapText="1"/>
      <protection locked="0"/>
    </xf>
    <xf numFmtId="0" fontId="2" fillId="0" borderId="3" xfId="0" applyFont="1" applyBorder="1" applyAlignment="1">
      <alignment horizontal="left" vertical="center"/>
    </xf>
    <xf numFmtId="0" fontId="2" fillId="0" borderId="4" xfId="0" applyFont="1" applyBorder="1" applyAlignment="1">
      <alignment vertical="center" wrapText="1"/>
    </xf>
    <xf numFmtId="0" fontId="2" fillId="0" borderId="3"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3" fontId="10" fillId="0" borderId="2" xfId="0" applyNumberFormat="1" applyFont="1" applyBorder="1" applyAlignment="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5" fillId="0" borderId="0" xfId="0" applyFont="1" applyAlignment="1">
      <alignmen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6" fillId="3" borderId="2" xfId="0" applyFont="1" applyFill="1" applyBorder="1" applyAlignment="1">
      <alignment horizontal="left" vertical="center" wrapText="1"/>
    </xf>
    <xf numFmtId="0" fontId="16" fillId="3" borderId="2" xfId="0" applyFont="1" applyFill="1" applyBorder="1" applyAlignment="1">
      <alignment vertical="center" wrapText="1"/>
    </xf>
    <xf numFmtId="0" fontId="16" fillId="3" borderId="2" xfId="0" applyFont="1" applyFill="1" applyBorder="1" applyAlignment="1">
      <alignment horizontal="center" vertical="center" wrapText="1"/>
    </xf>
    <xf numFmtId="0" fontId="16" fillId="3" borderId="2" xfId="0" quotePrefix="1" applyFont="1" applyFill="1" applyBorder="1" applyAlignment="1">
      <alignment horizontal="center" vertical="center" wrapText="1"/>
    </xf>
    <xf numFmtId="0" fontId="17"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3" xfId="0" applyFont="1" applyFill="1" applyBorder="1" applyAlignment="1">
      <alignment vertical="center"/>
    </xf>
    <xf numFmtId="0" fontId="3" fillId="3" borderId="4" xfId="0" applyFont="1" applyFill="1" applyBorder="1" applyAlignment="1">
      <alignment horizontal="righ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2" fillId="0" borderId="0" xfId="0" applyFont="1" applyAlignment="1">
      <alignment horizontal="left" vertical="center"/>
    </xf>
    <xf numFmtId="0" fontId="18"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3" fillId="2" borderId="0" xfId="0" applyFont="1" applyFill="1" applyAlignment="1">
      <alignment horizontal="left" vertical="center"/>
    </xf>
    <xf numFmtId="0" fontId="16" fillId="3" borderId="2" xfId="0" quotePrefix="1" applyFont="1" applyFill="1" applyBorder="1" applyAlignment="1">
      <alignment horizontal="left" vertical="center" wrapText="1"/>
    </xf>
    <xf numFmtId="0" fontId="19" fillId="3" borderId="2" xfId="0" applyFont="1" applyFill="1" applyBorder="1" applyAlignment="1">
      <alignment horizontal="center" vertical="center" wrapText="1"/>
    </xf>
    <xf numFmtId="0" fontId="20" fillId="3" borderId="2" xfId="0" applyFont="1" applyFill="1" applyBorder="1" applyAlignment="1">
      <alignment horizontal="center" vertical="center"/>
    </xf>
    <xf numFmtId="0" fontId="20" fillId="3" borderId="2" xfId="0" applyFont="1" applyFill="1" applyBorder="1" applyAlignment="1">
      <alignment horizontal="center" vertical="center" wrapText="1"/>
    </xf>
    <xf numFmtId="8" fontId="20" fillId="3" borderId="2" xfId="0" applyNumberFormat="1" applyFont="1" applyFill="1" applyBorder="1" applyAlignment="1">
      <alignment horizontal="center" vertical="center" wrapText="1"/>
    </xf>
    <xf numFmtId="0" fontId="21" fillId="0" borderId="0" xfId="0" applyFont="1" applyAlignment="1">
      <alignment horizontal="center"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wrapText="1"/>
    </xf>
    <xf numFmtId="44" fontId="2" fillId="0" borderId="2" xfId="1" applyFont="1" applyBorder="1" applyAlignment="1" applyProtection="1">
      <alignment horizontal="left" vertical="center"/>
      <protection locked="0"/>
    </xf>
    <xf numFmtId="0" fontId="2"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3" fillId="2" borderId="0" xfId="0" applyFont="1" applyFill="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3" fillId="3" borderId="2" xfId="0" applyFont="1" applyFill="1" applyBorder="1" applyAlignment="1">
      <alignment horizontal="right" vertical="center" wrapText="1"/>
    </xf>
    <xf numFmtId="0" fontId="12"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1A7C5-86B4-43BD-BEF7-11756614EA9B}">
  <sheetPr>
    <pageSetUpPr fitToPage="1"/>
  </sheetPr>
  <dimension ref="A1:G38"/>
  <sheetViews>
    <sheetView tabSelected="1" zoomScaleNormal="100" workbookViewId="0">
      <selection activeCell="F9" sqref="F9"/>
    </sheetView>
  </sheetViews>
  <sheetFormatPr defaultColWidth="9.140625" defaultRowHeight="12.75" x14ac:dyDescent="0.25"/>
  <cols>
    <col min="1" max="1" width="5" style="1" customWidth="1"/>
    <col min="2" max="2" width="29.8554687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76"/>
      <c r="E1" s="76"/>
    </row>
    <row r="2" spans="1:6" s="3" customFormat="1" ht="27" customHeight="1" x14ac:dyDescent="0.25">
      <c r="A2" s="77" t="s">
        <v>1</v>
      </c>
      <c r="B2" s="77"/>
      <c r="C2" s="77"/>
      <c r="D2" s="77"/>
      <c r="E2" s="77"/>
    </row>
    <row r="3" spans="1:6" x14ac:dyDescent="0.25">
      <c r="A3" s="4"/>
    </row>
    <row r="4" spans="1:6" ht="24.75" customHeight="1" x14ac:dyDescent="0.25">
      <c r="A4" s="5" t="s">
        <v>2</v>
      </c>
      <c r="B4" s="6"/>
      <c r="C4" s="7"/>
      <c r="D4" s="8"/>
      <c r="E4" s="9"/>
    </row>
    <row r="5" spans="1:6" s="16" customFormat="1" ht="40.5" x14ac:dyDescent="0.25">
      <c r="A5" s="10" t="s">
        <v>3</v>
      </c>
      <c r="B5" s="11" t="s">
        <v>4</v>
      </c>
      <c r="C5" s="12" t="s">
        <v>5</v>
      </c>
      <c r="D5" s="13" t="s">
        <v>6</v>
      </c>
      <c r="E5" s="14" t="s">
        <v>7</v>
      </c>
      <c r="F5" s="15"/>
    </row>
    <row r="6" spans="1:6" ht="19.5" customHeight="1" x14ac:dyDescent="0.25">
      <c r="A6" s="17" t="s">
        <v>8</v>
      </c>
      <c r="B6" s="18"/>
      <c r="C6" s="19"/>
      <c r="D6" s="20"/>
      <c r="E6" s="21"/>
    </row>
    <row r="7" spans="1:6" ht="19.5" customHeight="1" x14ac:dyDescent="0.25">
      <c r="A7" s="22">
        <v>1</v>
      </c>
      <c r="B7" s="23" t="s">
        <v>9</v>
      </c>
      <c r="C7" s="23" t="s">
        <v>10</v>
      </c>
      <c r="D7" s="22">
        <v>32</v>
      </c>
      <c r="E7" s="24"/>
    </row>
    <row r="8" spans="1:6" ht="19.5" customHeight="1" x14ac:dyDescent="0.25">
      <c r="A8" s="22">
        <v>2</v>
      </c>
      <c r="B8" s="23" t="s">
        <v>11</v>
      </c>
      <c r="C8" s="23" t="s">
        <v>12</v>
      </c>
      <c r="D8" s="22">
        <v>51</v>
      </c>
      <c r="E8" s="24"/>
    </row>
    <row r="9" spans="1:6" ht="19.5" customHeight="1" x14ac:dyDescent="0.25">
      <c r="A9" s="22">
        <v>3</v>
      </c>
      <c r="B9" s="23" t="s">
        <v>13</v>
      </c>
      <c r="C9" s="23" t="s">
        <v>14</v>
      </c>
      <c r="D9" s="22">
        <v>42</v>
      </c>
      <c r="E9" s="24"/>
    </row>
    <row r="10" spans="1:6" ht="25.5" x14ac:dyDescent="0.25">
      <c r="A10" s="22">
        <v>4</v>
      </c>
      <c r="B10" s="23" t="s">
        <v>15</v>
      </c>
      <c r="C10" s="23" t="s">
        <v>16</v>
      </c>
      <c r="D10" s="22">
        <v>5</v>
      </c>
      <c r="E10" s="24"/>
    </row>
    <row r="11" spans="1:6" ht="19.5" customHeight="1" x14ac:dyDescent="0.25">
      <c r="A11" s="22">
        <v>5</v>
      </c>
      <c r="B11" s="23" t="s">
        <v>17</v>
      </c>
      <c r="C11" s="23" t="s">
        <v>18</v>
      </c>
      <c r="D11" s="22">
        <v>113</v>
      </c>
      <c r="E11" s="24"/>
    </row>
    <row r="12" spans="1:6" ht="19.5" customHeight="1" x14ac:dyDescent="0.25">
      <c r="A12" s="22">
        <v>6</v>
      </c>
      <c r="B12" s="23" t="s">
        <v>19</v>
      </c>
      <c r="C12" s="23" t="s">
        <v>20</v>
      </c>
      <c r="D12" s="22">
        <v>16</v>
      </c>
      <c r="E12" s="24"/>
    </row>
    <row r="13" spans="1:6" ht="19.5" customHeight="1" x14ac:dyDescent="0.25">
      <c r="A13" s="22">
        <v>7</v>
      </c>
      <c r="B13" s="23" t="s">
        <v>21</v>
      </c>
      <c r="C13" s="23" t="s">
        <v>22</v>
      </c>
      <c r="D13" s="22">
        <v>34</v>
      </c>
      <c r="E13" s="24"/>
    </row>
    <row r="14" spans="1:6" ht="19.5" customHeight="1" x14ac:dyDescent="0.25">
      <c r="A14" s="22">
        <v>8</v>
      </c>
      <c r="B14" s="23" t="s">
        <v>23</v>
      </c>
      <c r="C14" s="23" t="s">
        <v>24</v>
      </c>
      <c r="D14" s="22">
        <v>45</v>
      </c>
      <c r="E14" s="24"/>
    </row>
    <row r="15" spans="1:6" ht="19.5" customHeight="1" x14ac:dyDescent="0.25">
      <c r="A15" s="22">
        <v>9</v>
      </c>
      <c r="B15" s="23" t="s">
        <v>25</v>
      </c>
      <c r="C15" s="23" t="s">
        <v>26</v>
      </c>
      <c r="D15" s="22">
        <v>2</v>
      </c>
      <c r="E15" s="24"/>
    </row>
    <row r="16" spans="1:6" ht="19.5" customHeight="1" x14ac:dyDescent="0.25">
      <c r="A16" s="22">
        <v>10</v>
      </c>
      <c r="B16" s="23" t="s">
        <v>27</v>
      </c>
      <c r="C16" s="23" t="s">
        <v>28</v>
      </c>
      <c r="D16" s="22">
        <v>107</v>
      </c>
      <c r="E16" s="24"/>
    </row>
    <row r="17" spans="1:7" ht="19.5" customHeight="1" x14ac:dyDescent="0.25">
      <c r="A17" s="22">
        <v>11</v>
      </c>
      <c r="B17" s="23" t="s">
        <v>29</v>
      </c>
      <c r="C17" s="23" t="s">
        <v>30</v>
      </c>
      <c r="D17" s="22">
        <v>79</v>
      </c>
      <c r="E17" s="24"/>
    </row>
    <row r="18" spans="1:7" ht="19.5" customHeight="1" x14ac:dyDescent="0.25">
      <c r="A18" s="22">
        <v>12</v>
      </c>
      <c r="B18" s="23" t="s">
        <v>31</v>
      </c>
      <c r="C18" s="23" t="s">
        <v>32</v>
      </c>
      <c r="D18" s="22">
        <v>209</v>
      </c>
      <c r="E18" s="24"/>
    </row>
    <row r="19" spans="1:7" ht="19.5" customHeight="1" x14ac:dyDescent="0.25">
      <c r="A19" s="25" t="s">
        <v>33</v>
      </c>
      <c r="B19" s="26"/>
      <c r="C19" s="26"/>
      <c r="D19" s="20"/>
      <c r="E19" s="21"/>
    </row>
    <row r="20" spans="1:7" ht="19.5" customHeight="1" x14ac:dyDescent="0.25">
      <c r="A20" s="22">
        <v>13</v>
      </c>
      <c r="B20" s="23" t="s">
        <v>34</v>
      </c>
      <c r="C20" s="23" t="s">
        <v>35</v>
      </c>
      <c r="D20" s="22">
        <v>251</v>
      </c>
      <c r="E20" s="24"/>
    </row>
    <row r="21" spans="1:7" ht="19.5" customHeight="1" x14ac:dyDescent="0.25">
      <c r="A21" s="22">
        <v>14</v>
      </c>
      <c r="B21" s="23" t="s">
        <v>36</v>
      </c>
      <c r="C21" s="23" t="s">
        <v>37</v>
      </c>
      <c r="D21" s="22">
        <v>19</v>
      </c>
      <c r="E21" s="24"/>
    </row>
    <row r="22" spans="1:7" ht="19.5" customHeight="1" x14ac:dyDescent="0.25">
      <c r="A22" s="22">
        <v>15</v>
      </c>
      <c r="B22" s="23" t="s">
        <v>38</v>
      </c>
      <c r="C22" s="23" t="s">
        <v>39</v>
      </c>
      <c r="D22" s="22">
        <v>11</v>
      </c>
      <c r="E22" s="24"/>
    </row>
    <row r="23" spans="1:7" ht="19.5" customHeight="1" x14ac:dyDescent="0.25">
      <c r="A23" s="22">
        <v>16</v>
      </c>
      <c r="B23" s="23" t="s">
        <v>40</v>
      </c>
      <c r="C23" s="23" t="s">
        <v>41</v>
      </c>
      <c r="D23" s="22">
        <v>28</v>
      </c>
      <c r="E23" s="24"/>
    </row>
    <row r="24" spans="1:7" ht="19.5" customHeight="1" x14ac:dyDescent="0.25">
      <c r="A24" s="22">
        <v>17</v>
      </c>
      <c r="B24" s="23" t="s">
        <v>42</v>
      </c>
      <c r="C24" s="23" t="s">
        <v>43</v>
      </c>
      <c r="D24" s="22">
        <v>28</v>
      </c>
      <c r="E24" s="24"/>
    </row>
    <row r="25" spans="1:7" ht="19.5" customHeight="1" x14ac:dyDescent="0.25">
      <c r="A25" s="22">
        <v>18</v>
      </c>
      <c r="B25" s="23" t="s">
        <v>44</v>
      </c>
      <c r="C25" s="23" t="s">
        <v>43</v>
      </c>
      <c r="D25" s="22">
        <v>41</v>
      </c>
      <c r="E25" s="24"/>
    </row>
    <row r="26" spans="1:7" ht="19.5" customHeight="1" x14ac:dyDescent="0.25">
      <c r="A26" s="22">
        <v>19</v>
      </c>
      <c r="B26" s="23" t="s">
        <v>45</v>
      </c>
      <c r="C26" s="23" t="s">
        <v>46</v>
      </c>
      <c r="D26" s="22">
        <v>165</v>
      </c>
      <c r="E26" s="24"/>
    </row>
    <row r="27" spans="1:7" ht="19.5" customHeight="1" x14ac:dyDescent="0.25">
      <c r="A27" s="22">
        <v>20</v>
      </c>
      <c r="B27" s="23" t="s">
        <v>47</v>
      </c>
      <c r="C27" s="23" t="s">
        <v>48</v>
      </c>
      <c r="D27" s="22">
        <v>155</v>
      </c>
      <c r="E27" s="24"/>
    </row>
    <row r="28" spans="1:7" ht="19.5" customHeight="1" x14ac:dyDescent="0.25">
      <c r="A28" s="22">
        <v>21</v>
      </c>
      <c r="B28" s="23" t="s">
        <v>49</v>
      </c>
      <c r="C28" s="23" t="s">
        <v>50</v>
      </c>
      <c r="D28" s="22">
        <v>46</v>
      </c>
      <c r="E28" s="24"/>
    </row>
    <row r="29" spans="1:7" ht="19.5" customHeight="1" x14ac:dyDescent="0.25">
      <c r="A29" s="22">
        <v>22</v>
      </c>
      <c r="B29" s="23" t="s">
        <v>51</v>
      </c>
      <c r="C29" s="23" t="s">
        <v>52</v>
      </c>
      <c r="D29" s="22">
        <v>116</v>
      </c>
      <c r="E29" s="24"/>
    </row>
    <row r="30" spans="1:7" ht="24.75" customHeight="1" x14ac:dyDescent="0.25">
      <c r="A30" s="27"/>
      <c r="B30" s="19"/>
      <c r="C30" s="28" t="s">
        <v>53</v>
      </c>
      <c r="D30" s="29">
        <f>SUM(D6:D29)</f>
        <v>1595</v>
      </c>
      <c r="E30" s="30"/>
      <c r="F30" s="31"/>
    </row>
    <row r="31" spans="1:7" ht="24.75" customHeight="1" x14ac:dyDescent="0.25">
      <c r="A31" s="32" t="s">
        <v>54</v>
      </c>
      <c r="B31" s="33"/>
      <c r="C31" s="8"/>
      <c r="D31" s="34"/>
      <c r="E31" s="35" t="str">
        <f>IF(E7="","",SUM(E7:E29))</f>
        <v/>
      </c>
      <c r="F31" s="36"/>
      <c r="G31" s="31"/>
    </row>
    <row r="32" spans="1:7" ht="24.75" customHeight="1" x14ac:dyDescent="0.25">
      <c r="A32" s="37" t="s">
        <v>55</v>
      </c>
      <c r="B32" s="37"/>
      <c r="C32" s="37"/>
      <c r="D32" s="38"/>
      <c r="E32" s="39" t="str">
        <f>IF(E7="","",E31/D30)</f>
        <v/>
      </c>
      <c r="F32" s="36"/>
      <c r="G32" s="36"/>
    </row>
    <row r="33" spans="1:7" x14ac:dyDescent="0.25">
      <c r="A33" s="40"/>
      <c r="B33" s="40"/>
      <c r="C33" s="40"/>
      <c r="D33" s="36"/>
      <c r="E33" s="36"/>
      <c r="F33" s="36"/>
      <c r="G33" s="36"/>
    </row>
    <row r="34" spans="1:7" x14ac:dyDescent="0.25">
      <c r="A34" s="41"/>
    </row>
    <row r="35" spans="1:7" ht="45" customHeight="1" x14ac:dyDescent="0.25">
      <c r="A35" s="78" t="s">
        <v>56</v>
      </c>
      <c r="B35" s="78"/>
      <c r="C35" s="78"/>
      <c r="D35" s="78"/>
      <c r="E35" s="78"/>
      <c r="F35" s="36"/>
      <c r="G35" s="36"/>
    </row>
    <row r="36" spans="1:7" x14ac:dyDescent="0.25">
      <c r="A36" s="41"/>
    </row>
    <row r="37" spans="1:7" x14ac:dyDescent="0.25">
      <c r="A37" s="41"/>
    </row>
    <row r="38" spans="1:7" x14ac:dyDescent="0.25">
      <c r="A38" s="41"/>
    </row>
  </sheetData>
  <sheetProtection algorithmName="SHA-512" hashValue="TF8PlvDaeErzSxsAZs1IW4QPTftJX+RQSgOFacfTtHMC3SiprL+DYy21mRQ56Slid/D6tRbmAPxFe1sR+vWV1A==" saltValue="ZkC+1tOYxSNjWtAD+fkh3A==" spinCount="100000" sheet="1" objects="1" scenarios="1"/>
  <mergeCells count="3">
    <mergeCell ref="D1:E1"/>
    <mergeCell ref="A2:E2"/>
    <mergeCell ref="A35:E35"/>
  </mergeCells>
  <conditionalFormatting sqref="A1:D1 F1:XFD2 A2 A3:XFD1048576">
    <cfRule type="expression" dxfId="3" priority="1">
      <formula>CELL("protect",A1)=0</formula>
    </cfRule>
  </conditionalFormatting>
  <pageMargins left="0.6" right="0.6" top="0.75" bottom="0.75" header="0.3" footer="0.3"/>
  <pageSetup scale="9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G-E1-&amp;P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B161D-473B-4F08-BEC2-15D8CC5D3CF8}">
  <sheetPr>
    <pageSetUpPr fitToPage="1"/>
  </sheetPr>
  <dimension ref="A1:G28"/>
  <sheetViews>
    <sheetView zoomScaleNormal="100" workbookViewId="0">
      <selection activeCell="G14" sqref="G14"/>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76"/>
      <c r="E1" s="76"/>
    </row>
    <row r="2" spans="1:7" s="3" customFormat="1" ht="27.75" customHeight="1" x14ac:dyDescent="0.25">
      <c r="A2" s="77" t="s">
        <v>1</v>
      </c>
      <c r="B2" s="77"/>
      <c r="C2" s="77"/>
      <c r="D2" s="77"/>
      <c r="E2" s="77"/>
    </row>
    <row r="3" spans="1:7" x14ac:dyDescent="0.25">
      <c r="A3" s="4"/>
    </row>
    <row r="4" spans="1:7" ht="24.75" customHeight="1" x14ac:dyDescent="0.25">
      <c r="A4" s="42" t="s">
        <v>57</v>
      </c>
      <c r="B4" s="8"/>
      <c r="C4" s="8"/>
      <c r="D4" s="8"/>
      <c r="E4" s="43"/>
    </row>
    <row r="5" spans="1:7" ht="25.5" customHeight="1" x14ac:dyDescent="0.25">
      <c r="A5" s="80" t="s">
        <v>58</v>
      </c>
      <c r="B5" s="81"/>
      <c r="C5" s="81"/>
      <c r="D5" s="81"/>
      <c r="E5" s="82"/>
      <c r="F5" s="44"/>
      <c r="G5" s="44"/>
    </row>
    <row r="6" spans="1:7" x14ac:dyDescent="0.25">
      <c r="A6" s="83" t="s">
        <v>59</v>
      </c>
      <c r="B6" s="84"/>
      <c r="C6" s="84"/>
      <c r="D6" s="84"/>
      <c r="E6" s="85"/>
      <c r="F6" s="45"/>
      <c r="G6" s="45"/>
    </row>
    <row r="7" spans="1:7" x14ac:dyDescent="0.25">
      <c r="A7" s="17"/>
      <c r="B7" s="46"/>
      <c r="C7" s="46"/>
      <c r="D7" s="46"/>
      <c r="E7" s="47"/>
    </row>
    <row r="8" spans="1:7" s="52" customFormat="1" ht="54" x14ac:dyDescent="0.25">
      <c r="A8" s="48" t="s">
        <v>3</v>
      </c>
      <c r="B8" s="49" t="s">
        <v>60</v>
      </c>
      <c r="C8" s="50" t="s">
        <v>61</v>
      </c>
      <c r="D8" s="50" t="s">
        <v>62</v>
      </c>
      <c r="E8" s="51" t="s">
        <v>63</v>
      </c>
    </row>
    <row r="9" spans="1:7" ht="19.5" customHeight="1" x14ac:dyDescent="0.25">
      <c r="A9" s="53">
        <v>23</v>
      </c>
      <c r="B9" s="53" t="s">
        <v>64</v>
      </c>
      <c r="C9" s="54">
        <v>1</v>
      </c>
      <c r="D9" s="24"/>
      <c r="E9" s="55" t="str">
        <f>IF(D9="","",C9*D9)</f>
        <v/>
      </c>
    </row>
    <row r="10" spans="1:7" ht="19.5" customHeight="1" x14ac:dyDescent="0.25">
      <c r="A10" s="53">
        <v>24</v>
      </c>
      <c r="B10" s="53" t="s">
        <v>65</v>
      </c>
      <c r="C10" s="54">
        <v>1</v>
      </c>
      <c r="D10" s="24"/>
      <c r="E10" s="55" t="str">
        <f t="shared" ref="E10:E18" si="0">IF(D10="","",C10*D10)</f>
        <v/>
      </c>
    </row>
    <row r="11" spans="1:7" ht="19.5" customHeight="1" x14ac:dyDescent="0.25">
      <c r="A11" s="53">
        <v>25</v>
      </c>
      <c r="B11" s="53" t="s">
        <v>66</v>
      </c>
      <c r="C11" s="54">
        <v>1</v>
      </c>
      <c r="D11" s="24"/>
      <c r="E11" s="55" t="str">
        <f t="shared" si="0"/>
        <v/>
      </c>
    </row>
    <row r="12" spans="1:7" ht="19.5" customHeight="1" x14ac:dyDescent="0.25">
      <c r="A12" s="53">
        <v>26</v>
      </c>
      <c r="B12" s="53" t="s">
        <v>67</v>
      </c>
      <c r="C12" s="54">
        <v>1</v>
      </c>
      <c r="D12" s="24"/>
      <c r="E12" s="55" t="str">
        <f t="shared" si="0"/>
        <v/>
      </c>
    </row>
    <row r="13" spans="1:7" ht="19.5" customHeight="1" x14ac:dyDescent="0.25">
      <c r="A13" s="53">
        <v>27</v>
      </c>
      <c r="B13" s="53" t="s">
        <v>68</v>
      </c>
      <c r="C13" s="54">
        <v>1</v>
      </c>
      <c r="D13" s="24"/>
      <c r="E13" s="55" t="str">
        <f t="shared" si="0"/>
        <v/>
      </c>
    </row>
    <row r="14" spans="1:7" ht="19.5" customHeight="1" x14ac:dyDescent="0.25">
      <c r="A14" s="53">
        <v>28</v>
      </c>
      <c r="B14" s="53" t="s">
        <v>69</v>
      </c>
      <c r="C14" s="54">
        <v>1</v>
      </c>
      <c r="D14" s="24"/>
      <c r="E14" s="55" t="str">
        <f t="shared" si="0"/>
        <v/>
      </c>
    </row>
    <row r="15" spans="1:7" ht="19.5" customHeight="1" x14ac:dyDescent="0.25">
      <c r="A15" s="53">
        <v>29</v>
      </c>
      <c r="B15" s="53" t="s">
        <v>70</v>
      </c>
      <c r="C15" s="54">
        <v>1</v>
      </c>
      <c r="D15" s="24"/>
      <c r="E15" s="55" t="str">
        <f t="shared" si="0"/>
        <v/>
      </c>
    </row>
    <row r="16" spans="1:7" ht="19.5" customHeight="1" x14ac:dyDescent="0.25">
      <c r="A16" s="53">
        <v>30</v>
      </c>
      <c r="B16" s="53" t="s">
        <v>71</v>
      </c>
      <c r="C16" s="54">
        <v>1</v>
      </c>
      <c r="D16" s="24"/>
      <c r="E16" s="55" t="str">
        <f t="shared" si="0"/>
        <v/>
      </c>
    </row>
    <row r="17" spans="1:7" ht="19.5" customHeight="1" x14ac:dyDescent="0.25">
      <c r="A17" s="53">
        <v>31</v>
      </c>
      <c r="B17" s="53" t="s">
        <v>72</v>
      </c>
      <c r="C17" s="54">
        <v>1</v>
      </c>
      <c r="D17" s="24"/>
      <c r="E17" s="55" t="str">
        <f t="shared" si="0"/>
        <v/>
      </c>
    </row>
    <row r="18" spans="1:7" ht="19.5" customHeight="1" x14ac:dyDescent="0.25">
      <c r="A18" s="53">
        <v>32</v>
      </c>
      <c r="B18" s="53" t="s">
        <v>73</v>
      </c>
      <c r="C18" s="54">
        <v>1</v>
      </c>
      <c r="D18" s="24"/>
      <c r="E18" s="55" t="str">
        <f t="shared" si="0"/>
        <v/>
      </c>
    </row>
    <row r="19" spans="1:7" ht="24.75" customHeight="1" x14ac:dyDescent="0.25">
      <c r="A19" s="56"/>
      <c r="B19" s="57"/>
      <c r="C19" s="58"/>
      <c r="D19" s="59" t="s">
        <v>74</v>
      </c>
      <c r="E19" s="60" t="str">
        <f>IF(E9="","",SUM(E9:E18))</f>
        <v/>
      </c>
    </row>
    <row r="21" spans="1:7" ht="27" customHeight="1" x14ac:dyDescent="0.25">
      <c r="A21" s="79" t="s">
        <v>75</v>
      </c>
      <c r="B21" s="79"/>
      <c r="C21" s="79"/>
      <c r="D21" s="79"/>
      <c r="E21" s="79"/>
      <c r="F21" s="44"/>
      <c r="G21" s="44"/>
    </row>
    <row r="22" spans="1:7" x14ac:dyDescent="0.25">
      <c r="A22" s="61"/>
      <c r="B22" s="62"/>
      <c r="C22" s="62"/>
      <c r="D22" s="62"/>
      <c r="E22" s="62"/>
    </row>
    <row r="23" spans="1:7" x14ac:dyDescent="0.25">
      <c r="A23" s="86" t="s">
        <v>76</v>
      </c>
      <c r="B23" s="86"/>
      <c r="C23" s="86"/>
      <c r="D23" s="86"/>
      <c r="E23" s="86"/>
      <c r="F23" s="63"/>
      <c r="G23" s="63"/>
    </row>
    <row r="24" spans="1:7" ht="52.5" customHeight="1" x14ac:dyDescent="0.25">
      <c r="A24" s="79" t="s">
        <v>77</v>
      </c>
      <c r="B24" s="79"/>
      <c r="C24" s="79"/>
      <c r="D24" s="79"/>
      <c r="E24" s="79"/>
      <c r="F24" s="44"/>
      <c r="G24" s="44"/>
    </row>
    <row r="26" spans="1:7" x14ac:dyDescent="0.25">
      <c r="A26" s="41"/>
    </row>
    <row r="27" spans="1:7" x14ac:dyDescent="0.25">
      <c r="A27" s="41"/>
    </row>
    <row r="28" spans="1:7" x14ac:dyDescent="0.25">
      <c r="A28" s="41"/>
    </row>
  </sheetData>
  <sheetProtection algorithmName="SHA-512" hashValue="lNXm/jtqatoTKOgvob/QL5uJzWwaMsszs2GpO4d5/5t3FcVE/XVsKYzFrGhpVoDsbVa831Mp9/LiPIKWJamjlg==" saltValue="16Rg3Qrzc9eBFDHXSI4oPA==" spinCount="100000" sheet="1" objects="1" scenarios="1"/>
  <mergeCells count="7">
    <mergeCell ref="A24:E24"/>
    <mergeCell ref="D1:E1"/>
    <mergeCell ref="A2:E2"/>
    <mergeCell ref="A5:E5"/>
    <mergeCell ref="A6:E6"/>
    <mergeCell ref="A21:E21"/>
    <mergeCell ref="A23:E23"/>
  </mergeCells>
  <conditionalFormatting sqref="A1:D1 F1:XFD2 A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G-E2-&amp;P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CFA0-1555-4616-843D-5855AA46909F}">
  <sheetPr>
    <pageSetUpPr fitToPage="1"/>
  </sheetPr>
  <dimension ref="A1:G23"/>
  <sheetViews>
    <sheetView topLeftCell="A8" zoomScaleNormal="100" workbookViewId="0">
      <selection activeCell="J8" sqref="J8"/>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64"/>
      <c r="E1" s="2" t="s">
        <v>0</v>
      </c>
      <c r="F1" s="76"/>
      <c r="G1" s="76"/>
    </row>
    <row r="2" spans="1:7" s="3" customFormat="1" x14ac:dyDescent="0.25">
      <c r="A2" s="65" t="s">
        <v>1</v>
      </c>
    </row>
    <row r="3" spans="1:7" x14ac:dyDescent="0.25">
      <c r="A3" s="4"/>
    </row>
    <row r="4" spans="1:7" ht="24.75" customHeight="1" x14ac:dyDescent="0.25">
      <c r="A4" s="42" t="s">
        <v>78</v>
      </c>
      <c r="B4" s="8"/>
      <c r="C4" s="8"/>
      <c r="D4" s="8"/>
      <c r="E4" s="8"/>
      <c r="F4" s="8"/>
      <c r="G4" s="43"/>
    </row>
    <row r="5" spans="1:7" ht="104.25" customHeight="1" x14ac:dyDescent="0.25">
      <c r="A5" s="87" t="s">
        <v>79</v>
      </c>
      <c r="B5" s="88"/>
      <c r="C5" s="88"/>
      <c r="D5" s="88"/>
      <c r="E5" s="88"/>
      <c r="F5" s="88"/>
      <c r="G5" s="89"/>
    </row>
    <row r="6" spans="1:7" x14ac:dyDescent="0.25">
      <c r="A6" s="25"/>
      <c r="B6" s="46"/>
      <c r="C6" s="46"/>
      <c r="D6" s="46"/>
      <c r="E6" s="46"/>
      <c r="F6" s="46"/>
      <c r="G6" s="47"/>
    </row>
    <row r="7" spans="1:7" s="52" customFormat="1" ht="40.5" x14ac:dyDescent="0.25">
      <c r="A7" s="48" t="s">
        <v>3</v>
      </c>
      <c r="B7" s="49" t="s">
        <v>60</v>
      </c>
      <c r="C7" s="50" t="s">
        <v>80</v>
      </c>
      <c r="D7" s="50" t="s">
        <v>81</v>
      </c>
      <c r="E7" s="50" t="s">
        <v>82</v>
      </c>
      <c r="F7" s="50" t="s">
        <v>83</v>
      </c>
      <c r="G7" s="66" t="s">
        <v>84</v>
      </c>
    </row>
    <row r="8" spans="1:7" s="71" customFormat="1" ht="12" x14ac:dyDescent="0.25">
      <c r="A8" s="67"/>
      <c r="B8" s="68" t="s">
        <v>85</v>
      </c>
      <c r="C8" s="69">
        <v>2</v>
      </c>
      <c r="D8" s="70">
        <v>100</v>
      </c>
      <c r="E8" s="70">
        <v>100</v>
      </c>
      <c r="F8" s="70">
        <v>300</v>
      </c>
      <c r="G8" s="70">
        <v>1000</v>
      </c>
    </row>
    <row r="9" spans="1:7" ht="19.5" customHeight="1" x14ac:dyDescent="0.25">
      <c r="A9" s="72">
        <v>33</v>
      </c>
      <c r="B9" s="53" t="s">
        <v>86</v>
      </c>
      <c r="C9" s="73">
        <v>1</v>
      </c>
      <c r="D9" s="74"/>
      <c r="E9" s="74"/>
      <c r="F9" s="74"/>
      <c r="G9" s="55" t="str">
        <f>IF(D9="","",C9*(D9+E9+F9))</f>
        <v/>
      </c>
    </row>
    <row r="10" spans="1:7" ht="19.5" customHeight="1" x14ac:dyDescent="0.25">
      <c r="A10" s="72">
        <v>34</v>
      </c>
      <c r="B10" s="53" t="s">
        <v>64</v>
      </c>
      <c r="C10" s="73">
        <v>2</v>
      </c>
      <c r="D10" s="74"/>
      <c r="E10" s="74"/>
      <c r="F10" s="74"/>
      <c r="G10" s="55" t="str">
        <f t="shared" ref="G10:G16" si="0">IF(D10="","",C10*(D10+E10+F10))</f>
        <v/>
      </c>
    </row>
    <row r="11" spans="1:7" ht="19.5" customHeight="1" x14ac:dyDescent="0.25">
      <c r="A11" s="72">
        <v>35</v>
      </c>
      <c r="B11" s="53" t="s">
        <v>65</v>
      </c>
      <c r="C11" s="73">
        <v>2</v>
      </c>
      <c r="D11" s="74"/>
      <c r="E11" s="74"/>
      <c r="F11" s="74"/>
      <c r="G11" s="55" t="str">
        <f t="shared" si="0"/>
        <v/>
      </c>
    </row>
    <row r="12" spans="1:7" ht="19.5" customHeight="1" x14ac:dyDescent="0.25">
      <c r="A12" s="72">
        <v>36</v>
      </c>
      <c r="B12" s="53" t="s">
        <v>66</v>
      </c>
      <c r="C12" s="73">
        <v>2</v>
      </c>
      <c r="D12" s="74"/>
      <c r="E12" s="74"/>
      <c r="F12" s="74"/>
      <c r="G12" s="55" t="str">
        <f t="shared" si="0"/>
        <v/>
      </c>
    </row>
    <row r="13" spans="1:7" ht="19.5" customHeight="1" x14ac:dyDescent="0.25">
      <c r="A13" s="72">
        <v>37</v>
      </c>
      <c r="B13" s="53" t="s">
        <v>67</v>
      </c>
      <c r="C13" s="73">
        <v>2</v>
      </c>
      <c r="D13" s="74"/>
      <c r="E13" s="74"/>
      <c r="F13" s="74"/>
      <c r="G13" s="55" t="str">
        <f t="shared" si="0"/>
        <v/>
      </c>
    </row>
    <row r="14" spans="1:7" ht="19.5" customHeight="1" x14ac:dyDescent="0.25">
      <c r="A14" s="72">
        <v>38</v>
      </c>
      <c r="B14" s="53" t="s">
        <v>68</v>
      </c>
      <c r="C14" s="73">
        <v>2</v>
      </c>
      <c r="D14" s="74"/>
      <c r="E14" s="74"/>
      <c r="F14" s="74"/>
      <c r="G14" s="55" t="str">
        <f t="shared" si="0"/>
        <v/>
      </c>
    </row>
    <row r="15" spans="1:7" ht="19.5" customHeight="1" x14ac:dyDescent="0.25">
      <c r="A15" s="72">
        <v>39</v>
      </c>
      <c r="B15" s="53" t="s">
        <v>69</v>
      </c>
      <c r="C15" s="73">
        <v>1</v>
      </c>
      <c r="D15" s="74"/>
      <c r="E15" s="74"/>
      <c r="F15" s="74"/>
      <c r="G15" s="55" t="str">
        <f t="shared" si="0"/>
        <v/>
      </c>
    </row>
    <row r="16" spans="1:7" ht="19.5" customHeight="1" x14ac:dyDescent="0.25">
      <c r="A16" s="72">
        <v>40</v>
      </c>
      <c r="B16" s="53" t="s">
        <v>87</v>
      </c>
      <c r="C16" s="73">
        <v>1</v>
      </c>
      <c r="D16" s="74"/>
      <c r="E16" s="74"/>
      <c r="F16" s="74"/>
      <c r="G16" s="55" t="str">
        <f t="shared" si="0"/>
        <v/>
      </c>
    </row>
    <row r="17" spans="1:7" ht="24.75" customHeight="1" x14ac:dyDescent="0.25">
      <c r="A17" s="90" t="s">
        <v>88</v>
      </c>
      <c r="B17" s="90"/>
      <c r="C17" s="90"/>
      <c r="D17" s="90"/>
      <c r="E17" s="90"/>
      <c r="F17" s="90"/>
      <c r="G17" s="60" t="str">
        <f>IF(G9="","",SUM(G9:G16))</f>
        <v/>
      </c>
    </row>
    <row r="19" spans="1:7" ht="27.75" customHeight="1" x14ac:dyDescent="0.25">
      <c r="A19" s="79" t="s">
        <v>89</v>
      </c>
      <c r="B19" s="79"/>
      <c r="C19" s="79"/>
      <c r="D19" s="79"/>
      <c r="E19" s="79"/>
      <c r="F19" s="79"/>
      <c r="G19" s="79"/>
    </row>
    <row r="20" spans="1:7" x14ac:dyDescent="0.25">
      <c r="A20" s="62"/>
      <c r="B20" s="62"/>
      <c r="C20" s="62"/>
      <c r="D20" s="62"/>
      <c r="E20" s="62"/>
      <c r="F20" s="62"/>
      <c r="G20" s="62"/>
    </row>
    <row r="21" spans="1:7" x14ac:dyDescent="0.25">
      <c r="A21" s="91" t="s">
        <v>76</v>
      </c>
      <c r="B21" s="91"/>
      <c r="C21" s="91"/>
      <c r="D21" s="91"/>
      <c r="E21" s="91"/>
      <c r="F21" s="91"/>
      <c r="G21" s="91"/>
    </row>
    <row r="22" spans="1:7" s="75" customFormat="1" ht="39.75" customHeight="1" x14ac:dyDescent="0.25">
      <c r="A22" s="79" t="s">
        <v>90</v>
      </c>
      <c r="B22" s="79"/>
      <c r="C22" s="79"/>
      <c r="D22" s="79"/>
      <c r="E22" s="79"/>
      <c r="F22" s="79"/>
      <c r="G22" s="79"/>
    </row>
    <row r="23" spans="1:7" x14ac:dyDescent="0.25">
      <c r="A23" s="62"/>
      <c r="B23" s="62"/>
      <c r="C23" s="62"/>
      <c r="D23" s="62"/>
      <c r="E23" s="62"/>
      <c r="F23" s="62"/>
      <c r="G23" s="62"/>
    </row>
  </sheetData>
  <sheetProtection algorithmName="SHA-512" hashValue="bgQqQMoBTHafTs/R69ZlG1CAtzgT0sMccfkzAJ9cI2jiyCPzVCA+GUavx7zF6fZdA+8VZ8nDMMD4+SkoTd9ozw==" saltValue="GjY2lH5yU6PetuD+Eu71vw==" spinCount="100000" sheet="1" objects="1" scenarios="1"/>
  <mergeCells count="6">
    <mergeCell ref="A22:G22"/>
    <mergeCell ref="F1:G1"/>
    <mergeCell ref="A5:G5"/>
    <mergeCell ref="A17:F17"/>
    <mergeCell ref="A19:G19"/>
    <mergeCell ref="A21:G21"/>
  </mergeCells>
  <conditionalFormatting sqref="A1:F1 H1:XFD1 A2:B2 D2:XFD2">
    <cfRule type="expression" dxfId="1" priority="2">
      <formula>CELL("protect",A1)=0</formula>
    </cfRule>
  </conditionalFormatting>
  <conditionalFormatting sqref="A3:XFD104857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G-E3-&amp;P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E1 - Hawaii III &amp; IV</vt:lpstr>
      <vt:lpstr>E2 - Hawaii III &amp; IV</vt:lpstr>
      <vt:lpstr>E3 - Hawaii III &amp; IV</vt:lpstr>
      <vt:lpstr>'E1 - Hawaii III &amp; IV'!Print_Area</vt:lpstr>
      <vt:lpstr>'E2 - Hawaii III &amp; IV'!Print_Area</vt:lpstr>
      <vt:lpstr>'E1 - Hawaii III &amp; IV'!Print_Titles</vt:lpstr>
      <vt:lpstr>'E2 - Hawaii III &amp; IV'!Print_Titles</vt:lpstr>
      <vt:lpstr>'E3 - Hawaii III &amp; IV'!Print_Titles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2026-10-08T02:09:11Z</dcterms:created>
  <dcterms:modified xsi:type="dcterms:W3CDTF">2026-10-16T20:48:05Z</dcterms:modified>
</cp:coreProperties>
</file>