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ared drives\1 PCB Shared Drive - Temporary\PROJECTS - RFPs\RFP - 2026\RFP D26-039 Tree Maintenance - Oahu, Hawaii(d III-IV), Maui(d I-III)\Solicitation\HIePRO\"/>
    </mc:Choice>
  </mc:AlternateContent>
  <xr:revisionPtr revIDLastSave="0" documentId="13_ncr:1_{ABCC6A91-90C6-4EFF-95F6-36C8F4B7316B}" xr6:coauthVersionLast="47" xr6:coauthVersionMax="47" xr10:uidLastSave="{00000000-0000-0000-0000-000000000000}"/>
  <bookViews>
    <workbookView xWindow="-120" yWindow="-120" windowWidth="29040" windowHeight="15720" xr2:uid="{F52BAB8A-E36C-4642-9976-DD0CDBCBCD6D}"/>
  </bookViews>
  <sheets>
    <sheet name="C1 - Oahu KKKK" sheetId="1" r:id="rId1"/>
    <sheet name="C2 - Oahu KKKK" sheetId="2" r:id="rId2"/>
    <sheet name="C3 - Oahu KKKK" sheetId="3" r:id="rId3"/>
  </sheets>
  <definedNames>
    <definedName name="_xlnm.Print_Area" localSheetId="0">'C1 - Oahu KKKK'!$A$1:$E$57</definedName>
    <definedName name="_xlnm.Print_Area" localSheetId="1">'C2 - Oahu KKKK'!$A$1:$E$24</definedName>
    <definedName name="_xlnm.Print_Titles" localSheetId="0">'C1 - Oahu KKKK'!$1:$5</definedName>
    <definedName name="_xlnm.Print_Titles" localSheetId="1">'C2 - Oahu KKKK'!$1:$4</definedName>
    <definedName name="_xlnm.Print_Titles" localSheetId="2">'C3 - Oahu KKKK'!$1:$4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3" l="1"/>
  <c r="G15" i="3"/>
  <c r="G14" i="3"/>
  <c r="G13" i="3"/>
  <c r="G12" i="3"/>
  <c r="G11" i="3"/>
  <c r="G10" i="3"/>
  <c r="G9" i="3"/>
  <c r="G17" i="3" s="1"/>
  <c r="E18" i="2"/>
  <c r="E17" i="2"/>
  <c r="E16" i="2"/>
  <c r="E15" i="2"/>
  <c r="E14" i="2"/>
  <c r="E13" i="2"/>
  <c r="E12" i="2"/>
  <c r="E11" i="2"/>
  <c r="E10" i="2"/>
  <c r="E9" i="2"/>
  <c r="E19" i="2" s="1"/>
  <c r="E54" i="1"/>
  <c r="E53" i="1"/>
  <c r="D52" i="1"/>
</calcChain>
</file>

<file path=xl/sharedStrings.xml><?xml version="1.0" encoding="utf-8"?>
<sst xmlns="http://schemas.openxmlformats.org/spreadsheetml/2006/main" count="152" uniqueCount="137">
  <si>
    <t>Offeror:</t>
  </si>
  <si>
    <t>GROUP C: OAHU – KAILUA-KALAHEO AND KALANI-KAIMUKI COMPLEX AREAS</t>
  </si>
  <si>
    <t>PART 1: ROUTINE ANNUAL MAINTENANCE</t>
  </si>
  <si>
    <t>Item Number</t>
  </si>
  <si>
    <t>Site Name</t>
  </si>
  <si>
    <t>Address</t>
  </si>
  <si>
    <t>Number of Trees</t>
  </si>
  <si>
    <t>Price Per Site * 
(Unit Price)</t>
  </si>
  <si>
    <t>Aikahi Elementary</t>
  </si>
  <si>
    <t>281 Ilihau Street</t>
  </si>
  <si>
    <t>Mokapu Elementary</t>
  </si>
  <si>
    <t>KMCAS 1193 Mokapu Road</t>
  </si>
  <si>
    <t>Kainalu Elementary</t>
  </si>
  <si>
    <t>165 Kaiholu Street</t>
  </si>
  <si>
    <t>Kalaheo High</t>
  </si>
  <si>
    <t>730 Ilianina Street</t>
  </si>
  <si>
    <t>Kailua High</t>
  </si>
  <si>
    <t>451 Ulumanu Drive</t>
  </si>
  <si>
    <t>Kailua Intermediate</t>
  </si>
  <si>
    <t>15 S. Kainalu Street</t>
  </si>
  <si>
    <t>Kailua Elementary</t>
  </si>
  <si>
    <t>315 Kuulei Road</t>
  </si>
  <si>
    <t>Enchanted Lake Elementary</t>
  </si>
  <si>
    <t>770 Keolu Drive</t>
  </si>
  <si>
    <t>Kaohao PCS (Lanikai Elementary)</t>
  </si>
  <si>
    <t>140 Alala Road</t>
  </si>
  <si>
    <t>Kaelepulu Elementary</t>
  </si>
  <si>
    <t>530 Keolu Drive</t>
  </si>
  <si>
    <t>Keolu Elementary</t>
  </si>
  <si>
    <t>1416 Keolu Drive</t>
  </si>
  <si>
    <t>Maunawili Elementary</t>
  </si>
  <si>
    <t>1465 Ulupii Street</t>
  </si>
  <si>
    <t>Olomana High School Intermediate School</t>
  </si>
  <si>
    <t>42-522 Kalanianaole Highway</t>
  </si>
  <si>
    <t>Waimanalo Elementary and Intermediate</t>
  </si>
  <si>
    <t>41-1330 Kalanianaole Highway</t>
  </si>
  <si>
    <t>Blanche Pope Elementary</t>
  </si>
  <si>
    <t>41-133 Huli Street</t>
  </si>
  <si>
    <t>Kamiloiki Elementary</t>
  </si>
  <si>
    <t>7788 Hawaii Kai Drive</t>
  </si>
  <si>
    <t>Henry J. Kaiser High</t>
  </si>
  <si>
    <t>551 Lunalilo Home Road</t>
  </si>
  <si>
    <t>Hahaione Elementary</t>
  </si>
  <si>
    <t>395 Pepeekeo Street</t>
  </si>
  <si>
    <t>Koko Head Elementary.</t>
  </si>
  <si>
    <t>189 Lunalilo Home Road</t>
  </si>
  <si>
    <t>Niu Valley Middle</t>
  </si>
  <si>
    <t>503 Kamoku Street</t>
  </si>
  <si>
    <t>Aina Haina Elementary</t>
  </si>
  <si>
    <t>801 Hind Drive</t>
  </si>
  <si>
    <t>Kalani High</t>
  </si>
  <si>
    <t>4680 Kalanianaole Highway</t>
  </si>
  <si>
    <t>Mayor John H. Wilson Elementary</t>
  </si>
  <si>
    <t>4945 Kilauea Avenue</t>
  </si>
  <si>
    <t>Kahala Elementary</t>
  </si>
  <si>
    <t>4559 Kilauea Avenue</t>
  </si>
  <si>
    <t>Waialae Elementary</t>
  </si>
  <si>
    <t>1045 19th Avenue</t>
  </si>
  <si>
    <t>Office of Curriculum and Instructional Design Annex</t>
  </si>
  <si>
    <t>475 22th Avenue</t>
  </si>
  <si>
    <t>ATR Facilities Maintenance</t>
  </si>
  <si>
    <t>4087 Diamond Head Road</t>
  </si>
  <si>
    <t>Kaimuki Middle</t>
  </si>
  <si>
    <t>631 18th Avenue</t>
  </si>
  <si>
    <t>Liliuokalani Elementary</t>
  </si>
  <si>
    <t>3633 Waialae Avenue</t>
  </si>
  <si>
    <t>Ke Kula Kaiapuni O Anuenue</t>
  </si>
  <si>
    <t>2528 10th Avenue</t>
  </si>
  <si>
    <t>Palolo Elementary</t>
  </si>
  <si>
    <t>2106 10th Avenue</t>
  </si>
  <si>
    <t>William P. Jarrett Middle</t>
  </si>
  <si>
    <t>1930 Palolo Avenue</t>
  </si>
  <si>
    <t>Aliiolani Elementary</t>
  </si>
  <si>
    <t>1240 7th Avenue</t>
  </si>
  <si>
    <t>King Liholiho Elementary</t>
  </si>
  <si>
    <t>3430 Maunaloa Avenue</t>
  </si>
  <si>
    <t>Waikiki Elementary</t>
  </si>
  <si>
    <t>3710 Leahi Avenue</t>
  </si>
  <si>
    <t>Hawaii School for the Deaf and the Blind</t>
  </si>
  <si>
    <t>3430 Leahi Avenue</t>
  </si>
  <si>
    <t>President Thomas Jefferson Elementary</t>
  </si>
  <si>
    <t>324 Kapahulu Avenue</t>
  </si>
  <si>
    <t>Kaimuki High</t>
  </si>
  <si>
    <t>2705 Kaimuki Avenue</t>
  </si>
  <si>
    <t>Ala Wai Elementary</t>
  </si>
  <si>
    <t>Hokulani Elementary</t>
  </si>
  <si>
    <t>2940 Kamakini Street</t>
  </si>
  <si>
    <t>Noelani Elementary</t>
  </si>
  <si>
    <t>2655 Woodlawn Drive</t>
  </si>
  <si>
    <t>Manoa Elementary</t>
  </si>
  <si>
    <t>3155 Manoa Road</t>
  </si>
  <si>
    <t>Prince Jonah Kuhio Elementary</t>
  </si>
  <si>
    <t>2759 South King Street</t>
  </si>
  <si>
    <t>King William C. Lunalilo Elementary</t>
  </si>
  <si>
    <t>810 Pumehana Street</t>
  </si>
  <si>
    <t>President George Washington Middle</t>
  </si>
  <si>
    <t>1633 South King Street</t>
  </si>
  <si>
    <t>DOE Plant Nursery</t>
  </si>
  <si>
    <t>620 22nd Avenue</t>
  </si>
  <si>
    <t>Total Quantity of Trees:</t>
  </si>
  <si>
    <t>TOTAL SUM (Items 1 through 46):</t>
  </si>
  <si>
    <r>
      <t xml:space="preserve">AVERAGE TREE UNIT PRICE </t>
    </r>
    <r>
      <rPr>
        <sz val="10"/>
        <color rgb="FF000000"/>
        <rFont val="Arial"/>
        <family val="2"/>
      </rPr>
      <t>[(total sum bid) divided by (total number of trees)]</t>
    </r>
    <r>
      <rPr>
        <b/>
        <sz val="10"/>
        <color rgb="FF000000"/>
        <rFont val="Arial"/>
        <family val="2"/>
      </rPr>
      <t>:</t>
    </r>
  </si>
  <si>
    <r>
      <t>*</t>
    </r>
    <r>
      <rPr>
        <sz val="10"/>
        <color rgb="FF000000"/>
        <rFont val="Arial Narrow"/>
        <family val="2"/>
      </rPr>
      <t xml:space="preserve"> Unit Prices shall be inclusive of all costs, direct or indirect, any reimbursement costs, all materials, labor, equipment, permits and passes, incidental fees, administrative expenses, and all applicable taxes, including the General Excise Tax (GET), as required for the fulfillment of the contract. If a Unit Price is left blank, it will be understood that Offeror will perform that service at zero cost to the STATE.</t>
    </r>
  </si>
  <si>
    <t>PART 2: BANYAN PEST TREATMENT SERVICES</t>
  </si>
  <si>
    <r>
      <t xml:space="preserve">1.     Pest treatment services for susceptible </t>
    </r>
    <r>
      <rPr>
        <i/>
        <sz val="10"/>
        <rFont val="Arial Narrow"/>
        <family val="2"/>
      </rPr>
      <t xml:space="preserve">Ficus </t>
    </r>
    <r>
      <rPr>
        <sz val="10"/>
        <rFont val="Arial Narrow"/>
        <family val="2"/>
      </rPr>
      <t xml:space="preserve">species shall be performed and billed in accordance with the RFP, concurrently with routine annual maintenance. </t>
    </r>
  </si>
  <si>
    <t>2.     Proposed Unit Prices shall be the maximum amount that can be quoted for services during the Contract period.</t>
  </si>
  <si>
    <t>Tree Trunk Diameter at Standard Height *</t>
  </si>
  <si>
    <t>(A) 
Banyan Estimated  Quantity</t>
  </si>
  <si>
    <t xml:space="preserve">(B)
Banyan Pest Treatment Unit Price </t>
  </si>
  <si>
    <t>EVALUATION TOTAL
(A)*(B)</t>
  </si>
  <si>
    <t>6.01 inches to 12 inches</t>
  </si>
  <si>
    <t>12.01 inches to 24 inches</t>
  </si>
  <si>
    <t>24.01 inches to 36 inches</t>
  </si>
  <si>
    <t>36.01 inches to 48 inches</t>
  </si>
  <si>
    <t>48.01 inches to  60 inches</t>
  </si>
  <si>
    <t>60.01 inches to 72 inches</t>
  </si>
  <si>
    <t>72.01 inches to 84 inches</t>
  </si>
  <si>
    <t>84.01 inches to 96 inches</t>
  </si>
  <si>
    <t>96.01 inches to 108 inches</t>
  </si>
  <si>
    <t>Greater than 108 inches</t>
  </si>
  <si>
    <t>TOTAL WEIGHTED SUM FOR EVALUATION (Items 47 through 56):</t>
  </si>
  <si>
    <t xml:space="preserve">* 4.5 feet above grade, or as otherwise indicated on a case-by-case basis. Multiple trunks shall be converted to an equivalent single-trunk diameter derived from sum of the cross-sectional area of the trunks to be treated. </t>
  </si>
  <si>
    <t xml:space="preserve">(A) Estimated Quantities are for the purpose of evaluating price proposals only. </t>
  </si>
  <si>
    <t xml:space="preserve">(B)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</si>
  <si>
    <t>PART 3: ADDITIONAL SERVICES (Emergency, Urgent and Normal Priority)</t>
  </si>
  <si>
    <t xml:space="preserve">1.     The STATE reserves the right to require Additional Services and services shall be performed in accordance with the RFP. Additional Services will be requested, and authorized in writing, by the CA, POC, or other authorized representative, prior to the start the Additional Services work. 
2.     Additional Services shall be billed separately from routine maintenance.
3.     Proposed Unit Prices shall be the maximum amount that can be quoted for services during the Contract period. Proposed Unit Prices shall account for any and all possible variable or special work conditions, including but not limited to, traffic control, access limitations and obstructions for personnel and/or lift and debris disposal equipment, and specialized equipment rental. 
4.     Additional Services identified as emergency priority shall be completed within twenty-four (24) hours. Additional Services identified as urgent priority shall be completed within three (3) to five (5) business days. </t>
  </si>
  <si>
    <t>(A) 
Estimated  Quantity</t>
  </si>
  <si>
    <t>(B) 
Pruning Service Unit Price</t>
  </si>
  <si>
    <t>(C)
Stump Removal Only Unit Price</t>
  </si>
  <si>
    <t>(D)
Tree and Stump
Removal Unit Price</t>
  </si>
  <si>
    <t>EVALUATION TOTAL 
'=(A)*[(B)+(C)+(D)]</t>
  </si>
  <si>
    <t>Example: Up to 6 inches</t>
  </si>
  <si>
    <t>Up to 6 inches</t>
  </si>
  <si>
    <t>greater than 72 inches</t>
  </si>
  <si>
    <t>TOTAL WEIGHTED SUM FOR EVALUATION (Items 55 through 62):</t>
  </si>
  <si>
    <t xml:space="preserve">* 4.5 feet above grade, or as otherwise indicated on a case-by-case basis by each Additional Services work request. Multiple trunks shall be converted to an equivalent single-trunk diameter derived from sum of the cross-sectional area of the four largest trunks. </t>
  </si>
  <si>
    <t xml:space="preserve">(B), (C), and (D)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</si>
</sst>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3" x14ac:knownFonts="1">
    <font>
      <sz val="11"/>
      <color theme="1"/>
      <name val="Aptos Narrow"/>
      <family val="2"/>
      <scheme val="minor"/>
    </font>
    <font>
      <sz val="11"/>
      <color theme="1"/>
      <name val="Aptos Narrow"/>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b/>
      <sz val="10"/>
      <color rgb="FF000000"/>
      <name val="Aptos Narrow"/>
      <family val="2"/>
    </font>
    <font>
      <b/>
      <sz val="10"/>
      <color theme="1"/>
      <name val="Aptos Narrow"/>
      <family val="2"/>
    </font>
    <font>
      <sz val="10"/>
      <color rgb="FFFF0000"/>
      <name val="Aptos Narrow"/>
      <family val="2"/>
    </font>
    <font>
      <sz val="10"/>
      <color theme="1"/>
      <name val="Aptos Narrow"/>
      <family val="2"/>
    </font>
    <font>
      <sz val="10"/>
      <color rgb="FFFF0000"/>
      <name val="Arial"/>
      <family val="2"/>
    </font>
    <font>
      <b/>
      <u/>
      <sz val="10"/>
      <color rgb="FF000000"/>
      <name val="Arial"/>
      <family val="2"/>
    </font>
    <font>
      <b/>
      <sz val="10"/>
      <color rgb="FF000000"/>
      <name val="Arial Narrow"/>
      <family val="2"/>
    </font>
    <font>
      <sz val="10"/>
      <color rgb="FF000000"/>
      <name val="Arial Narrow"/>
      <family val="2"/>
    </font>
    <font>
      <sz val="10"/>
      <name val="Arial Narrow"/>
      <family val="2"/>
    </font>
    <font>
      <i/>
      <sz val="10"/>
      <name val="Arial Narrow"/>
      <family val="2"/>
    </font>
    <font>
      <sz val="10"/>
      <name val="Arial"/>
      <family val="2"/>
    </font>
    <font>
      <b/>
      <sz val="10"/>
      <color rgb="FF000000"/>
      <name val="Aptos Narrow"/>
      <family val="2"/>
      <scheme val="minor"/>
    </font>
    <font>
      <sz val="10"/>
      <color theme="1"/>
      <name val="Aptos Narrow"/>
      <family val="2"/>
      <scheme val="minor"/>
    </font>
    <font>
      <sz val="10"/>
      <color theme="1"/>
      <name val="Arial Narrow"/>
      <family val="2"/>
    </font>
    <font>
      <b/>
      <sz val="9"/>
      <color rgb="FF000000"/>
      <name val="Aptos Narrow"/>
      <family val="2"/>
      <scheme val="minor"/>
    </font>
    <font>
      <i/>
      <sz val="9"/>
      <color rgb="FF000000"/>
      <name val="Aptos Narrow"/>
      <family val="2"/>
      <scheme val="minor"/>
    </font>
    <font>
      <sz val="9"/>
      <color theme="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8">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3" fillId="2" borderId="0" xfId="0" applyFont="1" applyFill="1" applyAlignment="1">
      <alignment horizontal="left" vertical="center"/>
    </xf>
    <xf numFmtId="0" fontId="2" fillId="2" borderId="0" xfId="0" applyFont="1" applyFill="1" applyAlignment="1">
      <alignment horizontal="left" vertical="center"/>
    </xf>
    <xf numFmtId="0" fontId="4" fillId="0" borderId="0" xfId="0" applyFont="1" applyAlignment="1">
      <alignment horizontal="left" vertical="center"/>
    </xf>
    <xf numFmtId="0" fontId="5"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3" borderId="4" xfId="0" applyFont="1" applyFill="1" applyBorder="1" applyAlignment="1">
      <alignment horizontal="left" vertical="center"/>
    </xf>
    <xf numFmtId="0" fontId="3" fillId="3" borderId="5"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44" fontId="2" fillId="0" borderId="2" xfId="1" applyFont="1" applyBorder="1" applyAlignment="1" applyProtection="1">
      <alignment horizontal="left" vertical="center" wrapText="1"/>
      <protection locked="0"/>
    </xf>
    <xf numFmtId="0" fontId="10" fillId="0" borderId="0" xfId="0" applyFont="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5" xfId="0" applyFont="1" applyBorder="1" applyAlignment="1">
      <alignment vertical="center" wrapText="1"/>
    </xf>
    <xf numFmtId="3" fontId="4" fillId="0" borderId="2" xfId="0" applyNumberFormat="1" applyFont="1" applyBorder="1" applyAlignment="1">
      <alignment horizontal="center" vertical="center" wrapText="1"/>
    </xf>
    <xf numFmtId="44" fontId="11" fillId="0" borderId="2" xfId="1" applyFont="1" applyBorder="1" applyAlignment="1" applyProtection="1">
      <alignment vertical="center" wrapText="1"/>
    </xf>
    <xf numFmtId="0" fontId="3" fillId="0" borderId="0" xfId="0" applyFont="1" applyAlignment="1">
      <alignment horizontal="left" vertical="center" wrapText="1"/>
    </xf>
    <xf numFmtId="0" fontId="3" fillId="3" borderId="2" xfId="0" applyFont="1" applyFill="1" applyBorder="1" applyAlignment="1">
      <alignment vertical="center"/>
    </xf>
    <xf numFmtId="0" fontId="2" fillId="3" borderId="3" xfId="0" applyFont="1" applyFill="1" applyBorder="1" applyAlignment="1">
      <alignment horizontal="left" vertical="center"/>
    </xf>
    <xf numFmtId="0" fontId="3" fillId="3" borderId="5" xfId="0" applyFont="1" applyFill="1" applyBorder="1" applyAlignment="1">
      <alignment vertical="center" wrapText="1"/>
    </xf>
    <xf numFmtId="44" fontId="3" fillId="3" borderId="2" xfId="1" applyFont="1" applyFill="1" applyBorder="1" applyAlignment="1" applyProtection="1">
      <alignment vertical="center" wrapText="1"/>
    </xf>
    <xf numFmtId="0" fontId="3" fillId="0" borderId="0" xfId="0" applyFont="1" applyAlignment="1">
      <alignment vertical="center" wrapText="1"/>
    </xf>
    <xf numFmtId="0" fontId="3" fillId="0" borderId="2" xfId="0" applyFont="1" applyBorder="1" applyAlignment="1">
      <alignment vertical="center"/>
    </xf>
    <xf numFmtId="0" fontId="3" fillId="0" borderId="2" xfId="0" applyFont="1" applyBorder="1" applyAlignment="1">
      <alignment vertical="center" wrapText="1"/>
    </xf>
    <xf numFmtId="44" fontId="4" fillId="0" borderId="2" xfId="1" applyFont="1" applyBorder="1" applyAlignment="1" applyProtection="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3" borderId="3" xfId="0" applyFont="1" applyFill="1" applyBorder="1" applyAlignment="1">
      <alignment horizontal="left" vertical="center"/>
    </xf>
    <xf numFmtId="0" fontId="2" fillId="3" borderId="5" xfId="0" applyFont="1" applyFill="1" applyBorder="1" applyAlignment="1">
      <alignment horizontal="left" vertical="center"/>
    </xf>
    <xf numFmtId="0" fontId="2" fillId="0" borderId="0" xfId="0" applyFont="1" applyAlignment="1">
      <alignment vertical="center" wrapText="1"/>
    </xf>
    <xf numFmtId="0" fontId="16" fillId="0" borderId="0" xfId="0" applyFont="1" applyAlignment="1">
      <alignment vertical="center" wrapText="1"/>
    </xf>
    <xf numFmtId="0" fontId="4"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7" fillId="3" borderId="2" xfId="0" applyFont="1" applyFill="1" applyBorder="1" applyAlignment="1">
      <alignment horizontal="left" vertical="center" wrapText="1"/>
    </xf>
    <xf numFmtId="0" fontId="17" fillId="3" borderId="2" xfId="0" applyFont="1" applyFill="1" applyBorder="1" applyAlignment="1">
      <alignment vertical="center" wrapText="1"/>
    </xf>
    <xf numFmtId="0" fontId="17" fillId="3" borderId="2" xfId="0" applyFont="1" applyFill="1" applyBorder="1" applyAlignment="1">
      <alignment horizontal="center" vertical="center" wrapText="1"/>
    </xf>
    <xf numFmtId="0" fontId="17" fillId="3" borderId="2" xfId="0" quotePrefix="1" applyFont="1" applyFill="1" applyBorder="1" applyAlignment="1">
      <alignment horizontal="center" vertical="center" wrapText="1"/>
    </xf>
    <xf numFmtId="0" fontId="18" fillId="0" borderId="0" xfId="0" applyFont="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4" fontId="2" fillId="3" borderId="2" xfId="1" applyFont="1" applyFill="1" applyBorder="1" applyAlignment="1" applyProtection="1">
      <alignment horizontal="left" vertical="center" wrapText="1"/>
    </xf>
    <xf numFmtId="0" fontId="2" fillId="0" borderId="2" xfId="0" applyFont="1" applyBorder="1" applyAlignment="1">
      <alignment horizontal="left" vertical="center" wrapText="1"/>
    </xf>
    <xf numFmtId="0" fontId="3" fillId="3" borderId="3"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horizontal="right" vertical="center"/>
    </xf>
    <xf numFmtId="44" fontId="5" fillId="3" borderId="2" xfId="1" applyFont="1" applyFill="1" applyBorder="1" applyAlignment="1" applyProtection="1">
      <alignment horizontal="left" vertical="center" wrapText="1"/>
    </xf>
    <xf numFmtId="0" fontId="13" fillId="0" borderId="0" xfId="0" applyFont="1" applyAlignment="1">
      <alignment horizontal="left" vertical="center"/>
    </xf>
    <xf numFmtId="0" fontId="19"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horizontal="left" vertical="center"/>
    </xf>
    <xf numFmtId="0" fontId="17" fillId="3" borderId="2" xfId="0" quotePrefix="1" applyFont="1" applyFill="1" applyBorder="1" applyAlignment="1">
      <alignment horizontal="left" vertical="center" wrapText="1"/>
    </xf>
    <xf numFmtId="0" fontId="20" fillId="3" borderId="2" xfId="0" applyFont="1" applyFill="1" applyBorder="1" applyAlignment="1">
      <alignment horizontal="center" vertical="center" wrapText="1"/>
    </xf>
    <xf numFmtId="0" fontId="21" fillId="3" borderId="2" xfId="0" applyFont="1" applyFill="1" applyBorder="1" applyAlignment="1">
      <alignment horizontal="center" vertical="center"/>
    </xf>
    <xf numFmtId="0" fontId="21" fillId="3" borderId="2" xfId="0" applyFont="1" applyFill="1" applyBorder="1" applyAlignment="1">
      <alignment horizontal="center" vertical="center" wrapText="1"/>
    </xf>
    <xf numFmtId="8" fontId="21" fillId="3" borderId="2" xfId="0" applyNumberFormat="1" applyFont="1" applyFill="1" applyBorder="1" applyAlignment="1">
      <alignment horizontal="center" vertical="center" wrapText="1"/>
    </xf>
    <xf numFmtId="0" fontId="22" fillId="0" borderId="0" xfId="0" applyFont="1" applyAlignment="1">
      <alignment horizontal="center" vertical="center"/>
    </xf>
    <xf numFmtId="0" fontId="4" fillId="0" borderId="2" xfId="0" applyFont="1" applyBorder="1" applyAlignment="1">
      <alignment horizontal="center" vertical="center" wrapText="1"/>
    </xf>
    <xf numFmtId="44" fontId="2" fillId="0" borderId="2" xfId="1" applyFont="1" applyBorder="1" applyAlignment="1" applyProtection="1">
      <alignment horizontal="left" vertical="center"/>
      <protection locked="0"/>
    </xf>
    <xf numFmtId="0" fontId="2" fillId="0" borderId="0" xfId="0" applyFont="1" applyAlignment="1">
      <alignment horizontal="left" vertical="center" wrapText="1"/>
    </xf>
    <xf numFmtId="0" fontId="2" fillId="0" borderId="1" xfId="0" applyFont="1" applyBorder="1" applyAlignment="1" applyProtection="1">
      <alignment horizontal="center" vertical="center"/>
      <protection locked="0"/>
    </xf>
    <xf numFmtId="0" fontId="12" fillId="0" borderId="0" xfId="0" applyFont="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9" xfId="0" applyFont="1" applyBorder="1" applyAlignment="1">
      <alignment horizontal="left" vertical="center" wrapText="1"/>
    </xf>
    <xf numFmtId="0" fontId="19" fillId="0" borderId="0" xfId="0" applyFont="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3" fillId="3" borderId="3"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3" fillId="3" borderId="5" xfId="0" applyFont="1" applyFill="1" applyBorder="1" applyAlignment="1">
      <alignment horizontal="right" vertical="center" wrapText="1"/>
    </xf>
    <xf numFmtId="0" fontId="13" fillId="0" borderId="0" xfId="0" applyFont="1" applyAlignment="1">
      <alignment horizontal="left" vertical="center"/>
    </xf>
  </cellXfs>
  <cellStyles count="2">
    <cellStyle name="Currency" xfId="1" builtinId="4"/>
    <cellStyle name="Normal" xfId="0" builtinId="0"/>
  </cellStyles>
  <dxfs count="4">
    <dxf>
      <fill>
        <patternFill>
          <bgColor rgb="FFFCF2D4"/>
        </patternFill>
      </fill>
    </dxf>
    <dxf>
      <fill>
        <patternFill>
          <bgColor rgb="FFFCF2D4"/>
        </patternFill>
      </fill>
    </dxf>
    <dxf>
      <fill>
        <patternFill>
          <bgColor rgb="FFFCF2D4"/>
        </patternFill>
      </fill>
    </dxf>
    <dxf>
      <fill>
        <patternFill>
          <bgColor rgb="FFFCF2D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3761A-7974-478D-93AB-4878C65CAA27}">
  <sheetPr>
    <pageSetUpPr fitToPage="1"/>
  </sheetPr>
  <dimension ref="A1:G60"/>
  <sheetViews>
    <sheetView tabSelected="1" zoomScaleNormal="100" workbookViewId="0">
      <selection activeCell="E7" sqref="E7"/>
    </sheetView>
  </sheetViews>
  <sheetFormatPr defaultColWidth="9.140625" defaultRowHeight="12.75" x14ac:dyDescent="0.25"/>
  <cols>
    <col min="1" max="1" width="5" style="1" customWidth="1"/>
    <col min="2" max="2" width="29.85546875" style="1" customWidth="1"/>
    <col min="3" max="3" width="31.7109375" style="1" customWidth="1"/>
    <col min="4" max="4" width="11.28515625" style="1" customWidth="1"/>
    <col min="5" max="7" width="16.42578125" style="1" customWidth="1"/>
    <col min="8" max="16384" width="9.140625" style="1"/>
  </cols>
  <sheetData>
    <row r="1" spans="1:6" ht="18.75" customHeight="1" x14ac:dyDescent="0.25">
      <c r="C1" s="2" t="s">
        <v>0</v>
      </c>
      <c r="D1" s="72"/>
      <c r="E1" s="72"/>
    </row>
    <row r="2" spans="1:6" s="4" customFormat="1" x14ac:dyDescent="0.25">
      <c r="A2" s="3" t="s">
        <v>1</v>
      </c>
    </row>
    <row r="3" spans="1:6" x14ac:dyDescent="0.25">
      <c r="A3" s="5"/>
    </row>
    <row r="4" spans="1:6" ht="24.75" customHeight="1" x14ac:dyDescent="0.25">
      <c r="A4" s="6" t="s">
        <v>2</v>
      </c>
      <c r="B4" s="7"/>
      <c r="C4" s="8"/>
      <c r="D4" s="9"/>
      <c r="E4" s="10"/>
    </row>
    <row r="5" spans="1:6" s="17" customFormat="1" ht="40.5" x14ac:dyDescent="0.25">
      <c r="A5" s="11" t="s">
        <v>3</v>
      </c>
      <c r="B5" s="12" t="s">
        <v>4</v>
      </c>
      <c r="C5" s="13" t="s">
        <v>5</v>
      </c>
      <c r="D5" s="14" t="s">
        <v>6</v>
      </c>
      <c r="E5" s="15" t="s">
        <v>7</v>
      </c>
      <c r="F5" s="16"/>
    </row>
    <row r="6" spans="1:6" ht="19.5" customHeight="1" x14ac:dyDescent="0.25">
      <c r="A6" s="18">
        <v>1</v>
      </c>
      <c r="B6" s="19" t="s">
        <v>8</v>
      </c>
      <c r="C6" s="19" t="s">
        <v>9</v>
      </c>
      <c r="D6" s="18">
        <v>92</v>
      </c>
      <c r="E6" s="20"/>
    </row>
    <row r="7" spans="1:6" ht="19.5" customHeight="1" x14ac:dyDescent="0.25">
      <c r="A7" s="18">
        <v>2</v>
      </c>
      <c r="B7" s="19" t="s">
        <v>10</v>
      </c>
      <c r="C7" s="19" t="s">
        <v>11</v>
      </c>
      <c r="D7" s="18">
        <v>50</v>
      </c>
      <c r="E7" s="20"/>
    </row>
    <row r="8" spans="1:6" ht="19.5" customHeight="1" x14ac:dyDescent="0.25">
      <c r="A8" s="18">
        <v>3</v>
      </c>
      <c r="B8" s="19" t="s">
        <v>12</v>
      </c>
      <c r="C8" s="19" t="s">
        <v>13</v>
      </c>
      <c r="D8" s="18">
        <v>56</v>
      </c>
      <c r="E8" s="20"/>
    </row>
    <row r="9" spans="1:6" ht="19.5" customHeight="1" x14ac:dyDescent="0.25">
      <c r="A9" s="18">
        <v>4</v>
      </c>
      <c r="B9" s="19" t="s">
        <v>14</v>
      </c>
      <c r="C9" s="19" t="s">
        <v>15</v>
      </c>
      <c r="D9" s="18">
        <v>147</v>
      </c>
      <c r="E9" s="20"/>
    </row>
    <row r="10" spans="1:6" ht="19.5" customHeight="1" x14ac:dyDescent="0.25">
      <c r="A10" s="18">
        <v>5</v>
      </c>
      <c r="B10" s="19" t="s">
        <v>16</v>
      </c>
      <c r="C10" s="19" t="s">
        <v>17</v>
      </c>
      <c r="D10" s="18">
        <v>82</v>
      </c>
      <c r="E10" s="20"/>
    </row>
    <row r="11" spans="1:6" ht="19.5" customHeight="1" x14ac:dyDescent="0.25">
      <c r="A11" s="18">
        <v>6</v>
      </c>
      <c r="B11" s="19" t="s">
        <v>18</v>
      </c>
      <c r="C11" s="19" t="s">
        <v>19</v>
      </c>
      <c r="D11" s="18">
        <v>36</v>
      </c>
      <c r="E11" s="20"/>
    </row>
    <row r="12" spans="1:6" ht="19.5" customHeight="1" x14ac:dyDescent="0.25">
      <c r="A12" s="18">
        <v>7</v>
      </c>
      <c r="B12" s="19" t="s">
        <v>20</v>
      </c>
      <c r="C12" s="19" t="s">
        <v>21</v>
      </c>
      <c r="D12" s="18">
        <v>32</v>
      </c>
      <c r="E12" s="20"/>
    </row>
    <row r="13" spans="1:6" ht="19.5" customHeight="1" x14ac:dyDescent="0.25">
      <c r="A13" s="18">
        <v>8</v>
      </c>
      <c r="B13" s="19" t="s">
        <v>22</v>
      </c>
      <c r="C13" s="19" t="s">
        <v>23</v>
      </c>
      <c r="D13" s="18">
        <v>48</v>
      </c>
      <c r="E13" s="20"/>
    </row>
    <row r="14" spans="1:6" ht="19.5" customHeight="1" x14ac:dyDescent="0.25">
      <c r="A14" s="18">
        <v>9</v>
      </c>
      <c r="B14" s="19" t="s">
        <v>24</v>
      </c>
      <c r="C14" s="19" t="s">
        <v>25</v>
      </c>
      <c r="D14" s="18">
        <v>69</v>
      </c>
      <c r="E14" s="20"/>
    </row>
    <row r="15" spans="1:6" ht="19.5" customHeight="1" x14ac:dyDescent="0.25">
      <c r="A15" s="18">
        <v>10</v>
      </c>
      <c r="B15" s="19" t="s">
        <v>26</v>
      </c>
      <c r="C15" s="19" t="s">
        <v>27</v>
      </c>
      <c r="D15" s="18">
        <v>77</v>
      </c>
      <c r="E15" s="20"/>
    </row>
    <row r="16" spans="1:6" ht="19.5" customHeight="1" x14ac:dyDescent="0.25">
      <c r="A16" s="18">
        <v>11</v>
      </c>
      <c r="B16" s="19" t="s">
        <v>28</v>
      </c>
      <c r="C16" s="19" t="s">
        <v>29</v>
      </c>
      <c r="D16" s="18">
        <v>37</v>
      </c>
      <c r="E16" s="20"/>
    </row>
    <row r="17" spans="1:5" ht="19.5" customHeight="1" x14ac:dyDescent="0.25">
      <c r="A17" s="18">
        <v>12</v>
      </c>
      <c r="B17" s="19" t="s">
        <v>30</v>
      </c>
      <c r="C17" s="19" t="s">
        <v>31</v>
      </c>
      <c r="D17" s="18">
        <v>54</v>
      </c>
      <c r="E17" s="20"/>
    </row>
    <row r="18" spans="1:5" ht="25.5" x14ac:dyDescent="0.25">
      <c r="A18" s="18">
        <v>13</v>
      </c>
      <c r="B18" s="19" t="s">
        <v>32</v>
      </c>
      <c r="C18" s="19" t="s">
        <v>33</v>
      </c>
      <c r="D18" s="18">
        <v>22</v>
      </c>
      <c r="E18" s="20"/>
    </row>
    <row r="19" spans="1:5" ht="25.5" x14ac:dyDescent="0.25">
      <c r="A19" s="18">
        <v>14</v>
      </c>
      <c r="B19" s="19" t="s">
        <v>34</v>
      </c>
      <c r="C19" s="19" t="s">
        <v>35</v>
      </c>
      <c r="D19" s="18">
        <v>76</v>
      </c>
      <c r="E19" s="20"/>
    </row>
    <row r="20" spans="1:5" ht="19.5" customHeight="1" x14ac:dyDescent="0.25">
      <c r="A20" s="18">
        <v>15</v>
      </c>
      <c r="B20" s="19" t="s">
        <v>36</v>
      </c>
      <c r="C20" s="19" t="s">
        <v>37</v>
      </c>
      <c r="D20" s="18">
        <v>45</v>
      </c>
      <c r="E20" s="20"/>
    </row>
    <row r="21" spans="1:5" ht="19.5" customHeight="1" x14ac:dyDescent="0.25">
      <c r="A21" s="18">
        <v>16</v>
      </c>
      <c r="B21" s="19" t="s">
        <v>38</v>
      </c>
      <c r="C21" s="19" t="s">
        <v>39</v>
      </c>
      <c r="D21" s="18">
        <v>80</v>
      </c>
      <c r="E21" s="20"/>
    </row>
    <row r="22" spans="1:5" ht="19.5" customHeight="1" x14ac:dyDescent="0.25">
      <c r="A22" s="18">
        <v>17</v>
      </c>
      <c r="B22" s="19" t="s">
        <v>40</v>
      </c>
      <c r="C22" s="19" t="s">
        <v>41</v>
      </c>
      <c r="D22" s="18">
        <v>163</v>
      </c>
      <c r="E22" s="20"/>
    </row>
    <row r="23" spans="1:5" ht="19.5" customHeight="1" x14ac:dyDescent="0.25">
      <c r="A23" s="18">
        <v>18</v>
      </c>
      <c r="B23" s="19" t="s">
        <v>42</v>
      </c>
      <c r="C23" s="19" t="s">
        <v>43</v>
      </c>
      <c r="D23" s="18">
        <v>51</v>
      </c>
      <c r="E23" s="20"/>
    </row>
    <row r="24" spans="1:5" ht="19.5" customHeight="1" x14ac:dyDescent="0.25">
      <c r="A24" s="18">
        <v>19</v>
      </c>
      <c r="B24" s="19" t="s">
        <v>44</v>
      </c>
      <c r="C24" s="19" t="s">
        <v>45</v>
      </c>
      <c r="D24" s="18">
        <v>53</v>
      </c>
      <c r="E24" s="20"/>
    </row>
    <row r="25" spans="1:5" ht="19.5" customHeight="1" x14ac:dyDescent="0.25">
      <c r="A25" s="18">
        <v>20</v>
      </c>
      <c r="B25" s="19" t="s">
        <v>46</v>
      </c>
      <c r="C25" s="19" t="s">
        <v>47</v>
      </c>
      <c r="D25" s="18">
        <v>115</v>
      </c>
      <c r="E25" s="20"/>
    </row>
    <row r="26" spans="1:5" ht="19.5" customHeight="1" x14ac:dyDescent="0.25">
      <c r="A26" s="18">
        <v>21</v>
      </c>
      <c r="B26" s="19" t="s">
        <v>48</v>
      </c>
      <c r="C26" s="19" t="s">
        <v>49</v>
      </c>
      <c r="D26" s="18">
        <v>64</v>
      </c>
      <c r="E26" s="20"/>
    </row>
    <row r="27" spans="1:5" ht="19.5" customHeight="1" x14ac:dyDescent="0.25">
      <c r="A27" s="18">
        <v>22</v>
      </c>
      <c r="B27" s="19" t="s">
        <v>50</v>
      </c>
      <c r="C27" s="19" t="s">
        <v>51</v>
      </c>
      <c r="D27" s="18">
        <v>98</v>
      </c>
      <c r="E27" s="20"/>
    </row>
    <row r="28" spans="1:5" ht="19.5" customHeight="1" x14ac:dyDescent="0.25">
      <c r="A28" s="18">
        <v>23</v>
      </c>
      <c r="B28" s="19" t="s">
        <v>52</v>
      </c>
      <c r="C28" s="19" t="s">
        <v>53</v>
      </c>
      <c r="D28" s="18">
        <v>47</v>
      </c>
      <c r="E28" s="20"/>
    </row>
    <row r="29" spans="1:5" ht="19.5" customHeight="1" x14ac:dyDescent="0.25">
      <c r="A29" s="18">
        <v>24</v>
      </c>
      <c r="B29" s="19" t="s">
        <v>54</v>
      </c>
      <c r="C29" s="19" t="s">
        <v>55</v>
      </c>
      <c r="D29" s="18">
        <v>56</v>
      </c>
      <c r="E29" s="20"/>
    </row>
    <row r="30" spans="1:5" ht="19.5" customHeight="1" x14ac:dyDescent="0.25">
      <c r="A30" s="18">
        <v>25</v>
      </c>
      <c r="B30" s="19" t="s">
        <v>56</v>
      </c>
      <c r="C30" s="19" t="s">
        <v>57</v>
      </c>
      <c r="D30" s="18">
        <v>73</v>
      </c>
      <c r="E30" s="20"/>
    </row>
    <row r="31" spans="1:5" ht="25.5" x14ac:dyDescent="0.25">
      <c r="A31" s="18">
        <v>26</v>
      </c>
      <c r="B31" s="19" t="s">
        <v>58</v>
      </c>
      <c r="C31" s="19" t="s">
        <v>59</v>
      </c>
      <c r="D31" s="18">
        <v>33</v>
      </c>
      <c r="E31" s="20"/>
    </row>
    <row r="32" spans="1:5" ht="19.5" customHeight="1" x14ac:dyDescent="0.25">
      <c r="A32" s="18">
        <v>27</v>
      </c>
      <c r="B32" s="19" t="s">
        <v>60</v>
      </c>
      <c r="C32" s="19" t="s">
        <v>61</v>
      </c>
      <c r="D32" s="18">
        <v>12</v>
      </c>
      <c r="E32" s="20"/>
    </row>
    <row r="33" spans="1:6" ht="19.5" customHeight="1" x14ac:dyDescent="0.25">
      <c r="A33" s="18">
        <v>28</v>
      </c>
      <c r="B33" s="19" t="s">
        <v>62</v>
      </c>
      <c r="C33" s="19" t="s">
        <v>63</v>
      </c>
      <c r="D33" s="18">
        <v>56</v>
      </c>
      <c r="E33" s="20"/>
    </row>
    <row r="34" spans="1:6" ht="19.5" customHeight="1" x14ac:dyDescent="0.25">
      <c r="A34" s="18">
        <v>29</v>
      </c>
      <c r="B34" s="19" t="s">
        <v>64</v>
      </c>
      <c r="C34" s="19" t="s">
        <v>65</v>
      </c>
      <c r="D34" s="18">
        <v>25</v>
      </c>
      <c r="E34" s="20"/>
    </row>
    <row r="35" spans="1:6" ht="19.5" customHeight="1" x14ac:dyDescent="0.25">
      <c r="A35" s="18">
        <v>30</v>
      </c>
      <c r="B35" s="19" t="s">
        <v>66</v>
      </c>
      <c r="C35" s="19" t="s">
        <v>67</v>
      </c>
      <c r="D35" s="18">
        <v>40</v>
      </c>
      <c r="E35" s="20"/>
    </row>
    <row r="36" spans="1:6" ht="19.5" customHeight="1" x14ac:dyDescent="0.25">
      <c r="A36" s="18">
        <v>31</v>
      </c>
      <c r="B36" s="19" t="s">
        <v>68</v>
      </c>
      <c r="C36" s="19" t="s">
        <v>69</v>
      </c>
      <c r="D36" s="18">
        <v>27</v>
      </c>
      <c r="E36" s="20"/>
    </row>
    <row r="37" spans="1:6" ht="19.5" customHeight="1" x14ac:dyDescent="0.25">
      <c r="A37" s="18">
        <v>32</v>
      </c>
      <c r="B37" s="19" t="s">
        <v>70</v>
      </c>
      <c r="C37" s="19" t="s">
        <v>71</v>
      </c>
      <c r="D37" s="18">
        <v>50</v>
      </c>
      <c r="E37" s="20"/>
    </row>
    <row r="38" spans="1:6" ht="19.5" customHeight="1" x14ac:dyDescent="0.25">
      <c r="A38" s="18">
        <v>33</v>
      </c>
      <c r="B38" s="19" t="s">
        <v>72</v>
      </c>
      <c r="C38" s="19" t="s">
        <v>73</v>
      </c>
      <c r="D38" s="18">
        <v>43</v>
      </c>
      <c r="E38" s="20"/>
    </row>
    <row r="39" spans="1:6" ht="19.5" customHeight="1" x14ac:dyDescent="0.25">
      <c r="A39" s="18">
        <v>34</v>
      </c>
      <c r="B39" s="19" t="s">
        <v>74</v>
      </c>
      <c r="C39" s="19" t="s">
        <v>75</v>
      </c>
      <c r="D39" s="18">
        <v>48</v>
      </c>
      <c r="E39" s="20"/>
    </row>
    <row r="40" spans="1:6" ht="19.5" customHeight="1" x14ac:dyDescent="0.25">
      <c r="A40" s="18">
        <v>35</v>
      </c>
      <c r="B40" s="19" t="s">
        <v>76</v>
      </c>
      <c r="C40" s="19" t="s">
        <v>77</v>
      </c>
      <c r="D40" s="18">
        <v>51</v>
      </c>
      <c r="E40" s="20"/>
    </row>
    <row r="41" spans="1:6" ht="25.5" x14ac:dyDescent="0.25">
      <c r="A41" s="18">
        <v>36</v>
      </c>
      <c r="B41" s="19" t="s">
        <v>78</v>
      </c>
      <c r="C41" s="19" t="s">
        <v>79</v>
      </c>
      <c r="D41" s="18">
        <v>35</v>
      </c>
      <c r="E41" s="20"/>
    </row>
    <row r="42" spans="1:6" ht="25.5" x14ac:dyDescent="0.25">
      <c r="A42" s="18">
        <v>37</v>
      </c>
      <c r="B42" s="19" t="s">
        <v>80</v>
      </c>
      <c r="C42" s="19" t="s">
        <v>81</v>
      </c>
      <c r="D42" s="18">
        <v>68</v>
      </c>
      <c r="E42" s="20"/>
    </row>
    <row r="43" spans="1:6" ht="19.5" customHeight="1" x14ac:dyDescent="0.25">
      <c r="A43" s="18">
        <v>38</v>
      </c>
      <c r="B43" s="19" t="s">
        <v>82</v>
      </c>
      <c r="C43" s="19" t="s">
        <v>83</v>
      </c>
      <c r="D43" s="18">
        <v>140</v>
      </c>
      <c r="E43" s="20"/>
    </row>
    <row r="44" spans="1:6" ht="19.5" customHeight="1" x14ac:dyDescent="0.25">
      <c r="A44" s="18">
        <v>39</v>
      </c>
      <c r="B44" s="19" t="s">
        <v>84</v>
      </c>
      <c r="C44" s="19" t="s">
        <v>47</v>
      </c>
      <c r="D44" s="18">
        <v>39</v>
      </c>
      <c r="E44" s="20"/>
    </row>
    <row r="45" spans="1:6" ht="19.5" customHeight="1" x14ac:dyDescent="0.25">
      <c r="A45" s="18">
        <v>40</v>
      </c>
      <c r="B45" s="19" t="s">
        <v>85</v>
      </c>
      <c r="C45" s="19" t="s">
        <v>86</v>
      </c>
      <c r="D45" s="18">
        <v>29</v>
      </c>
      <c r="E45" s="20"/>
    </row>
    <row r="46" spans="1:6" ht="19.5" customHeight="1" x14ac:dyDescent="0.25">
      <c r="A46" s="18">
        <v>41</v>
      </c>
      <c r="B46" s="19" t="s">
        <v>87</v>
      </c>
      <c r="C46" s="19" t="s">
        <v>88</v>
      </c>
      <c r="D46" s="18">
        <v>74</v>
      </c>
      <c r="E46" s="20"/>
      <c r="F46" s="21"/>
    </row>
    <row r="47" spans="1:6" ht="19.5" customHeight="1" x14ac:dyDescent="0.25">
      <c r="A47" s="18">
        <v>42</v>
      </c>
      <c r="B47" s="19" t="s">
        <v>89</v>
      </c>
      <c r="C47" s="19" t="s">
        <v>90</v>
      </c>
      <c r="D47" s="18">
        <v>112</v>
      </c>
      <c r="E47" s="20"/>
    </row>
    <row r="48" spans="1:6" ht="19.5" customHeight="1" x14ac:dyDescent="0.25">
      <c r="A48" s="18">
        <v>43</v>
      </c>
      <c r="B48" s="19" t="s">
        <v>91</v>
      </c>
      <c r="C48" s="19" t="s">
        <v>92</v>
      </c>
      <c r="D48" s="18">
        <v>46</v>
      </c>
      <c r="E48" s="20"/>
    </row>
    <row r="49" spans="1:7" ht="25.5" customHeight="1" x14ac:dyDescent="0.25">
      <c r="A49" s="18">
        <v>44</v>
      </c>
      <c r="B49" s="19" t="s">
        <v>93</v>
      </c>
      <c r="C49" s="19" t="s">
        <v>94</v>
      </c>
      <c r="D49" s="18">
        <v>39</v>
      </c>
      <c r="E49" s="20"/>
    </row>
    <row r="50" spans="1:7" ht="25.5" customHeight="1" x14ac:dyDescent="0.25">
      <c r="A50" s="18">
        <v>45</v>
      </c>
      <c r="B50" s="19" t="s">
        <v>95</v>
      </c>
      <c r="C50" s="19" t="s">
        <v>96</v>
      </c>
      <c r="D50" s="18">
        <v>27</v>
      </c>
      <c r="E50" s="20"/>
    </row>
    <row r="51" spans="1:7" ht="19.5" customHeight="1" x14ac:dyDescent="0.25">
      <c r="A51" s="18">
        <v>46</v>
      </c>
      <c r="B51" s="19" t="s">
        <v>97</v>
      </c>
      <c r="C51" s="19" t="s">
        <v>98</v>
      </c>
      <c r="D51" s="18">
        <v>15</v>
      </c>
      <c r="E51" s="20"/>
    </row>
    <row r="52" spans="1:7" ht="24.75" customHeight="1" x14ac:dyDescent="0.25">
      <c r="A52" s="22"/>
      <c r="B52" s="23"/>
      <c r="C52" s="24" t="s">
        <v>99</v>
      </c>
      <c r="D52" s="25">
        <f>SUM(D6:D51)</f>
        <v>2732</v>
      </c>
      <c r="E52" s="26"/>
      <c r="F52" s="27"/>
    </row>
    <row r="53" spans="1:7" ht="24.75" customHeight="1" x14ac:dyDescent="0.25">
      <c r="A53" s="28" t="s">
        <v>100</v>
      </c>
      <c r="B53" s="29"/>
      <c r="C53" s="9"/>
      <c r="D53" s="30"/>
      <c r="E53" s="31" t="str">
        <f>IF(E6="","",SUM(E6:E51))</f>
        <v/>
      </c>
      <c r="F53" s="32"/>
      <c r="G53" s="27"/>
    </row>
    <row r="54" spans="1:7" ht="24.75" customHeight="1" x14ac:dyDescent="0.25">
      <c r="A54" s="33" t="s">
        <v>101</v>
      </c>
      <c r="B54" s="33"/>
      <c r="C54" s="33"/>
      <c r="D54" s="34"/>
      <c r="E54" s="35" t="str">
        <f>IF(E6="","",E53/D52)</f>
        <v/>
      </c>
      <c r="F54" s="32"/>
      <c r="G54" s="32"/>
    </row>
    <row r="55" spans="1:7" x14ac:dyDescent="0.25">
      <c r="A55" s="36"/>
      <c r="B55" s="36"/>
      <c r="C55" s="36"/>
      <c r="D55" s="32"/>
      <c r="E55" s="32"/>
      <c r="F55" s="32"/>
      <c r="G55" s="32"/>
    </row>
    <row r="56" spans="1:7" x14ac:dyDescent="0.25">
      <c r="A56" s="37"/>
    </row>
    <row r="57" spans="1:7" ht="45" customHeight="1" x14ac:dyDescent="0.25">
      <c r="A57" s="73" t="s">
        <v>102</v>
      </c>
      <c r="B57" s="73"/>
      <c r="C57" s="73"/>
      <c r="D57" s="73"/>
      <c r="E57" s="73"/>
      <c r="F57" s="32"/>
      <c r="G57" s="32"/>
    </row>
    <row r="58" spans="1:7" x14ac:dyDescent="0.25">
      <c r="A58" s="37"/>
    </row>
    <row r="59" spans="1:7" x14ac:dyDescent="0.25">
      <c r="A59" s="37"/>
    </row>
    <row r="60" spans="1:7" x14ac:dyDescent="0.25">
      <c r="A60" s="37"/>
    </row>
  </sheetData>
  <sheetProtection algorithmName="SHA-512" hashValue="av7fqHTcK65IVOWUoecjS89EQk77LnQZIlDiUalVWkmN9ZTsdwM/CxyCvCMr0K1I/LzdjQeRaBSD9WRshejqFw==" saltValue="3WakzLfHPahJliLxhSypdQ==" spinCount="100000" sheet="1" objects="1" scenarios="1"/>
  <mergeCells count="2">
    <mergeCell ref="D1:E1"/>
    <mergeCell ref="A57:E57"/>
  </mergeCells>
  <conditionalFormatting sqref="A1:D1 F1:XFD1 A2:B2 D2:XFD2 A3:XFD1048576">
    <cfRule type="expression" dxfId="3" priority="1">
      <formula>CELL("protect",A1)=0</formula>
    </cfRule>
  </conditionalFormatting>
  <pageMargins left="0.6" right="0.6" top="0.75" bottom="0.75" header="0.3" footer="0.3"/>
  <pageSetup scale="9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G-C1-&amp;P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CA96B-D11D-4539-97D8-7EBDC1332CA0}">
  <sheetPr>
    <pageSetUpPr fitToPage="1"/>
  </sheetPr>
  <dimension ref="A1:G28"/>
  <sheetViews>
    <sheetView zoomScaleNormal="100" workbookViewId="0">
      <selection activeCell="D35" sqref="D35"/>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t="s">
        <v>0</v>
      </c>
      <c r="D1" s="72"/>
      <c r="E1" s="72"/>
    </row>
    <row r="2" spans="1:7" s="4" customFormat="1" x14ac:dyDescent="0.25">
      <c r="A2" s="3" t="s">
        <v>1</v>
      </c>
    </row>
    <row r="3" spans="1:7" x14ac:dyDescent="0.25">
      <c r="A3" s="5"/>
    </row>
    <row r="4" spans="1:7" ht="24.75" customHeight="1" x14ac:dyDescent="0.25">
      <c r="A4" s="38" t="s">
        <v>103</v>
      </c>
      <c r="B4" s="9"/>
      <c r="C4" s="9"/>
      <c r="D4" s="9"/>
      <c r="E4" s="39"/>
    </row>
    <row r="5" spans="1:7" ht="25.5" customHeight="1" x14ac:dyDescent="0.25">
      <c r="A5" s="74" t="s">
        <v>104</v>
      </c>
      <c r="B5" s="75"/>
      <c r="C5" s="75"/>
      <c r="D5" s="75"/>
      <c r="E5" s="76"/>
      <c r="F5" s="40"/>
      <c r="G5" s="40"/>
    </row>
    <row r="6" spans="1:7" x14ac:dyDescent="0.25">
      <c r="A6" s="77" t="s">
        <v>105</v>
      </c>
      <c r="B6" s="78"/>
      <c r="C6" s="78"/>
      <c r="D6" s="78"/>
      <c r="E6" s="79"/>
      <c r="F6" s="41"/>
      <c r="G6" s="41"/>
    </row>
    <row r="7" spans="1:7" x14ac:dyDescent="0.25">
      <c r="A7" s="42"/>
      <c r="B7" s="43"/>
      <c r="C7" s="43"/>
      <c r="D7" s="43"/>
      <c r="E7" s="44"/>
    </row>
    <row r="8" spans="1:7" s="49" customFormat="1" ht="54" x14ac:dyDescent="0.25">
      <c r="A8" s="45" t="s">
        <v>3</v>
      </c>
      <c r="B8" s="46" t="s">
        <v>106</v>
      </c>
      <c r="C8" s="47" t="s">
        <v>107</v>
      </c>
      <c r="D8" s="47" t="s">
        <v>108</v>
      </c>
      <c r="E8" s="48" t="s">
        <v>109</v>
      </c>
    </row>
    <row r="9" spans="1:7" ht="19.5" customHeight="1" x14ac:dyDescent="0.25">
      <c r="A9" s="50">
        <v>47</v>
      </c>
      <c r="B9" s="50" t="s">
        <v>110</v>
      </c>
      <c r="C9" s="51">
        <v>1</v>
      </c>
      <c r="D9" s="20"/>
      <c r="E9" s="52" t="str">
        <f>IF(D9="","",C9*D9)</f>
        <v/>
      </c>
    </row>
    <row r="10" spans="1:7" ht="19.5" customHeight="1" x14ac:dyDescent="0.25">
      <c r="A10" s="50">
        <v>48</v>
      </c>
      <c r="B10" s="50" t="s">
        <v>111</v>
      </c>
      <c r="C10" s="51">
        <v>2</v>
      </c>
      <c r="D10" s="20"/>
      <c r="E10" s="52" t="str">
        <f t="shared" ref="E10:E18" si="0">IF(D10="","",C10*D10)</f>
        <v/>
      </c>
    </row>
    <row r="11" spans="1:7" ht="19.5" customHeight="1" x14ac:dyDescent="0.25">
      <c r="A11" s="50">
        <v>49</v>
      </c>
      <c r="B11" s="50" t="s">
        <v>112</v>
      </c>
      <c r="C11" s="51">
        <v>6</v>
      </c>
      <c r="D11" s="20"/>
      <c r="E11" s="52" t="str">
        <f t="shared" si="0"/>
        <v/>
      </c>
    </row>
    <row r="12" spans="1:7" ht="19.5" customHeight="1" x14ac:dyDescent="0.25">
      <c r="A12" s="50">
        <v>50</v>
      </c>
      <c r="B12" s="50" t="s">
        <v>113</v>
      </c>
      <c r="C12" s="51">
        <v>6</v>
      </c>
      <c r="D12" s="20"/>
      <c r="E12" s="52" t="str">
        <f t="shared" si="0"/>
        <v/>
      </c>
    </row>
    <row r="13" spans="1:7" ht="19.5" customHeight="1" x14ac:dyDescent="0.25">
      <c r="A13" s="50">
        <v>51</v>
      </c>
      <c r="B13" s="50" t="s">
        <v>114</v>
      </c>
      <c r="C13" s="51">
        <v>6</v>
      </c>
      <c r="D13" s="20"/>
      <c r="E13" s="52" t="str">
        <f t="shared" si="0"/>
        <v/>
      </c>
    </row>
    <row r="14" spans="1:7" ht="19.5" customHeight="1" x14ac:dyDescent="0.25">
      <c r="A14" s="50">
        <v>52</v>
      </c>
      <c r="B14" s="50" t="s">
        <v>115</v>
      </c>
      <c r="C14" s="51">
        <v>6</v>
      </c>
      <c r="D14" s="20"/>
      <c r="E14" s="52" t="str">
        <f t="shared" si="0"/>
        <v/>
      </c>
    </row>
    <row r="15" spans="1:7" ht="19.5" customHeight="1" x14ac:dyDescent="0.25">
      <c r="A15" s="50">
        <v>53</v>
      </c>
      <c r="B15" s="50" t="s">
        <v>116</v>
      </c>
      <c r="C15" s="51">
        <v>2</v>
      </c>
      <c r="D15" s="20"/>
      <c r="E15" s="52" t="str">
        <f t="shared" si="0"/>
        <v/>
      </c>
    </row>
    <row r="16" spans="1:7" ht="19.5" customHeight="1" x14ac:dyDescent="0.25">
      <c r="A16" s="50">
        <v>54</v>
      </c>
      <c r="B16" s="50" t="s">
        <v>117</v>
      </c>
      <c r="C16" s="51">
        <v>1</v>
      </c>
      <c r="D16" s="20"/>
      <c r="E16" s="52" t="str">
        <f t="shared" si="0"/>
        <v/>
      </c>
    </row>
    <row r="17" spans="1:7" ht="19.5" customHeight="1" x14ac:dyDescent="0.25">
      <c r="A17" s="50">
        <v>55</v>
      </c>
      <c r="B17" s="50" t="s">
        <v>118</v>
      </c>
      <c r="C17" s="51">
        <v>1</v>
      </c>
      <c r="D17" s="20"/>
      <c r="E17" s="52" t="str">
        <f t="shared" si="0"/>
        <v/>
      </c>
    </row>
    <row r="18" spans="1:7" ht="19.5" customHeight="1" x14ac:dyDescent="0.25">
      <c r="A18" s="53">
        <v>56</v>
      </c>
      <c r="B18" s="50" t="s">
        <v>119</v>
      </c>
      <c r="C18" s="51">
        <v>3</v>
      </c>
      <c r="D18" s="20"/>
      <c r="E18" s="52" t="str">
        <f t="shared" si="0"/>
        <v/>
      </c>
    </row>
    <row r="19" spans="1:7" ht="24.75" customHeight="1" x14ac:dyDescent="0.25">
      <c r="A19" s="54"/>
      <c r="B19" s="55"/>
      <c r="C19" s="55"/>
      <c r="D19" s="56" t="s">
        <v>120</v>
      </c>
      <c r="E19" s="57" t="str">
        <f>IF(E9="","",SUM(E9:E18))</f>
        <v/>
      </c>
    </row>
    <row r="21" spans="1:7" ht="27" customHeight="1" x14ac:dyDescent="0.25">
      <c r="A21" s="80" t="s">
        <v>121</v>
      </c>
      <c r="B21" s="80"/>
      <c r="C21" s="80"/>
      <c r="D21" s="80"/>
      <c r="E21" s="80"/>
      <c r="F21" s="40"/>
      <c r="G21" s="40"/>
    </row>
    <row r="22" spans="1:7" x14ac:dyDescent="0.25">
      <c r="A22" s="58"/>
      <c r="B22" s="59"/>
      <c r="C22" s="59"/>
      <c r="D22" s="59"/>
      <c r="E22" s="59"/>
    </row>
    <row r="23" spans="1:7" x14ac:dyDescent="0.25">
      <c r="A23" s="75" t="s">
        <v>122</v>
      </c>
      <c r="B23" s="75"/>
      <c r="C23" s="75"/>
      <c r="D23" s="75"/>
      <c r="E23" s="75"/>
      <c r="F23" s="60"/>
      <c r="G23" s="60"/>
    </row>
    <row r="24" spans="1:7" ht="52.5" customHeight="1" x14ac:dyDescent="0.25">
      <c r="A24" s="80" t="s">
        <v>123</v>
      </c>
      <c r="B24" s="80"/>
      <c r="C24" s="80"/>
      <c r="D24" s="80"/>
      <c r="E24" s="80"/>
      <c r="F24" s="40"/>
      <c r="G24" s="40"/>
    </row>
    <row r="26" spans="1:7" x14ac:dyDescent="0.25">
      <c r="A26" s="37"/>
    </row>
    <row r="27" spans="1:7" x14ac:dyDescent="0.25">
      <c r="A27" s="37"/>
    </row>
    <row r="28" spans="1:7" x14ac:dyDescent="0.25">
      <c r="A28" s="37"/>
    </row>
  </sheetData>
  <sheetProtection algorithmName="SHA-512" hashValue="lyyltRnl0vOw/1MJB2cwcf75qhPccbFyhQvlStfho1WVCXNCMYaVcu9x8hwjoiroTYScGgw6v5Gwoi2V8DNwPA==" saltValue="Q47rccNbCVUYDQtciIipOg==" spinCount="100000" sheet="1" objects="1" scenarios="1"/>
  <mergeCells count="6">
    <mergeCell ref="A24:E24"/>
    <mergeCell ref="D1:E1"/>
    <mergeCell ref="A5:E5"/>
    <mergeCell ref="A6:E6"/>
    <mergeCell ref="A21:E21"/>
    <mergeCell ref="A23:E23"/>
  </mergeCells>
  <conditionalFormatting sqref="A1:D1 F1:XFD1 A2:B2 D2:XFD2 A3:XFD1048576">
    <cfRule type="expression" dxfId="2" priority="1">
      <formula>CELL("protect",A1)=0</formula>
    </cfRule>
  </conditionalFormatting>
  <pageMargins left="0.6" right="0.6" top="0.75" bottom="0.75" header="0.3" footer="0.3"/>
  <pageSetup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G-C2-&amp;P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DA063-BA7C-411E-9741-B2AD2D0FA62C}">
  <sheetPr>
    <pageSetUpPr fitToPage="1"/>
  </sheetPr>
  <dimension ref="A1:G22"/>
  <sheetViews>
    <sheetView zoomScaleNormal="100" workbookViewId="0">
      <selection activeCell="H13" sqref="H13"/>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c r="D1" s="61"/>
      <c r="E1" s="2" t="s">
        <v>0</v>
      </c>
      <c r="F1" s="72"/>
      <c r="G1" s="72"/>
    </row>
    <row r="2" spans="1:7" s="4" customFormat="1" x14ac:dyDescent="0.25">
      <c r="A2" s="3" t="s">
        <v>1</v>
      </c>
    </row>
    <row r="3" spans="1:7" x14ac:dyDescent="0.25">
      <c r="A3" s="5"/>
    </row>
    <row r="4" spans="1:7" ht="24.75" customHeight="1" x14ac:dyDescent="0.25">
      <c r="A4" s="38" t="s">
        <v>124</v>
      </c>
      <c r="B4" s="9"/>
      <c r="C4" s="9"/>
      <c r="D4" s="9"/>
      <c r="E4" s="9"/>
      <c r="F4" s="9"/>
      <c r="G4" s="39"/>
    </row>
    <row r="5" spans="1:7" ht="104.25" customHeight="1" x14ac:dyDescent="0.25">
      <c r="A5" s="81" t="s">
        <v>125</v>
      </c>
      <c r="B5" s="82"/>
      <c r="C5" s="82"/>
      <c r="D5" s="82"/>
      <c r="E5" s="82"/>
      <c r="F5" s="82"/>
      <c r="G5" s="83"/>
    </row>
    <row r="6" spans="1:7" x14ac:dyDescent="0.25">
      <c r="A6" s="62"/>
      <c r="B6" s="43"/>
      <c r="C6" s="43"/>
      <c r="D6" s="43"/>
      <c r="E6" s="43"/>
      <c r="F6" s="43"/>
      <c r="G6" s="44"/>
    </row>
    <row r="7" spans="1:7" s="49" customFormat="1" ht="40.5" x14ac:dyDescent="0.25">
      <c r="A7" s="45" t="s">
        <v>3</v>
      </c>
      <c r="B7" s="46" t="s">
        <v>106</v>
      </c>
      <c r="C7" s="47" t="s">
        <v>126</v>
      </c>
      <c r="D7" s="47" t="s">
        <v>127</v>
      </c>
      <c r="E7" s="47" t="s">
        <v>128</v>
      </c>
      <c r="F7" s="47" t="s">
        <v>129</v>
      </c>
      <c r="G7" s="63" t="s">
        <v>130</v>
      </c>
    </row>
    <row r="8" spans="1:7" s="68" customFormat="1" ht="12" x14ac:dyDescent="0.25">
      <c r="A8" s="64"/>
      <c r="B8" s="65" t="s">
        <v>131</v>
      </c>
      <c r="C8" s="66">
        <v>2</v>
      </c>
      <c r="D8" s="67">
        <v>100</v>
      </c>
      <c r="E8" s="67">
        <v>100</v>
      </c>
      <c r="F8" s="67">
        <v>300</v>
      </c>
      <c r="G8" s="67">
        <v>1000</v>
      </c>
    </row>
    <row r="9" spans="1:7" ht="19.5" customHeight="1" x14ac:dyDescent="0.25">
      <c r="A9" s="53">
        <v>55</v>
      </c>
      <c r="B9" s="50" t="s">
        <v>132</v>
      </c>
      <c r="C9" s="69">
        <v>2</v>
      </c>
      <c r="D9" s="70"/>
      <c r="E9" s="70"/>
      <c r="F9" s="70"/>
      <c r="G9" s="52" t="str">
        <f>IF(D9="","",C9*(D9+E9+F9))</f>
        <v/>
      </c>
    </row>
    <row r="10" spans="1:7" ht="19.5" customHeight="1" x14ac:dyDescent="0.25">
      <c r="A10" s="53">
        <v>56</v>
      </c>
      <c r="B10" s="50" t="s">
        <v>110</v>
      </c>
      <c r="C10" s="69">
        <v>3</v>
      </c>
      <c r="D10" s="70"/>
      <c r="E10" s="70"/>
      <c r="F10" s="70"/>
      <c r="G10" s="52" t="str">
        <f t="shared" ref="G10:G16" si="0">IF(D10="","",C10*(D10+E10+F10))</f>
        <v/>
      </c>
    </row>
    <row r="11" spans="1:7" ht="19.5" customHeight="1" x14ac:dyDescent="0.25">
      <c r="A11" s="53">
        <v>57</v>
      </c>
      <c r="B11" s="50" t="s">
        <v>111</v>
      </c>
      <c r="C11" s="69">
        <v>4</v>
      </c>
      <c r="D11" s="70"/>
      <c r="E11" s="70"/>
      <c r="F11" s="70"/>
      <c r="G11" s="52" t="str">
        <f t="shared" si="0"/>
        <v/>
      </c>
    </row>
    <row r="12" spans="1:7" ht="19.5" customHeight="1" x14ac:dyDescent="0.25">
      <c r="A12" s="53">
        <v>58</v>
      </c>
      <c r="B12" s="50" t="s">
        <v>112</v>
      </c>
      <c r="C12" s="69">
        <v>4</v>
      </c>
      <c r="D12" s="70"/>
      <c r="E12" s="70"/>
      <c r="F12" s="70"/>
      <c r="G12" s="52" t="str">
        <f t="shared" si="0"/>
        <v/>
      </c>
    </row>
    <row r="13" spans="1:7" ht="19.5" customHeight="1" x14ac:dyDescent="0.25">
      <c r="A13" s="53">
        <v>59</v>
      </c>
      <c r="B13" s="50" t="s">
        <v>113</v>
      </c>
      <c r="C13" s="69">
        <v>4</v>
      </c>
      <c r="D13" s="70"/>
      <c r="E13" s="70"/>
      <c r="F13" s="70"/>
      <c r="G13" s="52" t="str">
        <f t="shared" si="0"/>
        <v/>
      </c>
    </row>
    <row r="14" spans="1:7" ht="19.5" customHeight="1" x14ac:dyDescent="0.25">
      <c r="A14" s="53">
        <v>60</v>
      </c>
      <c r="B14" s="50" t="s">
        <v>114</v>
      </c>
      <c r="C14" s="69">
        <v>3</v>
      </c>
      <c r="D14" s="70"/>
      <c r="E14" s="70"/>
      <c r="F14" s="70"/>
      <c r="G14" s="52" t="str">
        <f t="shared" si="0"/>
        <v/>
      </c>
    </row>
    <row r="15" spans="1:7" ht="19.5" customHeight="1" x14ac:dyDescent="0.25">
      <c r="A15" s="53">
        <v>61</v>
      </c>
      <c r="B15" s="50" t="s">
        <v>115</v>
      </c>
      <c r="C15" s="69">
        <v>2</v>
      </c>
      <c r="D15" s="70"/>
      <c r="E15" s="70"/>
      <c r="F15" s="70"/>
      <c r="G15" s="52" t="str">
        <f t="shared" si="0"/>
        <v/>
      </c>
    </row>
    <row r="16" spans="1:7" ht="19.5" customHeight="1" x14ac:dyDescent="0.25">
      <c r="A16" s="53">
        <v>62</v>
      </c>
      <c r="B16" s="50" t="s">
        <v>133</v>
      </c>
      <c r="C16" s="69">
        <v>2</v>
      </c>
      <c r="D16" s="70"/>
      <c r="E16" s="70"/>
      <c r="F16" s="70"/>
      <c r="G16" s="52" t="str">
        <f t="shared" si="0"/>
        <v/>
      </c>
    </row>
    <row r="17" spans="1:7" ht="24.75" customHeight="1" x14ac:dyDescent="0.25">
      <c r="A17" s="84" t="s">
        <v>134</v>
      </c>
      <c r="B17" s="85"/>
      <c r="C17" s="85"/>
      <c r="D17" s="85"/>
      <c r="E17" s="85"/>
      <c r="F17" s="86"/>
      <c r="G17" s="57" t="str">
        <f>IF(G9="","",SUM(G9:G16))</f>
        <v/>
      </c>
    </row>
    <row r="19" spans="1:7" ht="27.75" customHeight="1" x14ac:dyDescent="0.25">
      <c r="A19" s="80" t="s">
        <v>135</v>
      </c>
      <c r="B19" s="80"/>
      <c r="C19" s="80"/>
      <c r="D19" s="80"/>
      <c r="E19" s="80"/>
      <c r="F19" s="80"/>
      <c r="G19" s="80"/>
    </row>
    <row r="20" spans="1:7" x14ac:dyDescent="0.25">
      <c r="A20" s="59"/>
      <c r="B20" s="59"/>
      <c r="C20" s="59"/>
      <c r="D20" s="59"/>
      <c r="E20" s="59"/>
      <c r="F20" s="59"/>
      <c r="G20" s="59"/>
    </row>
    <row r="21" spans="1:7" x14ac:dyDescent="0.25">
      <c r="A21" s="87" t="s">
        <v>122</v>
      </c>
      <c r="B21" s="87"/>
      <c r="C21" s="87"/>
      <c r="D21" s="87"/>
      <c r="E21" s="87"/>
      <c r="F21" s="87"/>
      <c r="G21" s="87"/>
    </row>
    <row r="22" spans="1:7" s="71" customFormat="1" ht="39.75" customHeight="1" x14ac:dyDescent="0.25">
      <c r="A22" s="80" t="s">
        <v>136</v>
      </c>
      <c r="B22" s="80"/>
      <c r="C22" s="80"/>
      <c r="D22" s="80"/>
      <c r="E22" s="80"/>
      <c r="F22" s="80"/>
      <c r="G22" s="80"/>
    </row>
  </sheetData>
  <sheetProtection algorithmName="SHA-512" hashValue="ivL5qG1vshYqevPOcn/h03qzs9LHPoCO243OzN7+qVgYJnnUIbDJS5EPJiB5cBNryYtbQURhrnCfPMz3wDkJag==" saltValue="AZRfCWAw8dABuxOrZlj9EA==" spinCount="100000" sheet="1" objects="1" scenarios="1"/>
  <mergeCells count="6">
    <mergeCell ref="A22:G22"/>
    <mergeCell ref="F1:G1"/>
    <mergeCell ref="A5:G5"/>
    <mergeCell ref="A17:F17"/>
    <mergeCell ref="A19:G19"/>
    <mergeCell ref="A21:G21"/>
  </mergeCells>
  <conditionalFormatting sqref="A1:F1 H1:XFD1 A2:B2 D2:XFD2 A17 G17:XFD17 A18:XFD1048576">
    <cfRule type="expression" dxfId="1" priority="2">
      <formula>CELL("protect",A1)=0</formula>
    </cfRule>
  </conditionalFormatting>
  <conditionalFormatting sqref="A3:XFD16">
    <cfRule type="expression" dxfId="0" priority="1">
      <formula>CELL("protect",A3)=0</formula>
    </cfRule>
  </conditionalFormatting>
  <pageMargins left="0.6" right="0.6" top="0.75" bottom="0.75" header="0.3" footer="0.3"/>
  <pageSetup scale="7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G-C3-&amp;P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C1 - Oahu KKKK</vt:lpstr>
      <vt:lpstr>C2 - Oahu KKKK</vt:lpstr>
      <vt:lpstr>C3 - Oahu KKKK</vt:lpstr>
      <vt:lpstr>'C1 - Oahu KKKK'!Print_Area</vt:lpstr>
      <vt:lpstr>'C2 - Oahu KKKK'!Print_Area</vt:lpstr>
      <vt:lpstr>'C1 - Oahu KKKK'!Print_Titles</vt:lpstr>
      <vt:lpstr>'C2 - Oahu KKKK'!Print_Titles</vt:lpstr>
      <vt:lpstr>'C3 - Oahu KKKK'!Print_Titles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pcb-234</dc:creator>
  <cp:lastModifiedBy>Pcb-740</cp:lastModifiedBy>
  <dcterms:created xsi:type="dcterms:W3CDTF">2026-10-08T02:08:32Z</dcterms:created>
  <dcterms:modified xsi:type="dcterms:W3CDTF">2026-10-16T20:46:18Z</dcterms:modified>
</cp:coreProperties>
</file>