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G:\Shared drives\1 PCB Shared Drive - Temporary\PROJECTS - RFPs\RFP - 2026\RFP D26-039 Tree Maintenance - Oahu, Hawaii(d III-IV), Maui(d I-III)\Solicitation\HIePRO\"/>
    </mc:Choice>
  </mc:AlternateContent>
  <xr:revisionPtr revIDLastSave="0" documentId="13_ncr:1_{B2F99F0C-820E-4B44-B77A-659684319398}" xr6:coauthVersionLast="47" xr6:coauthVersionMax="47" xr10:uidLastSave="{00000000-0000-0000-0000-000000000000}"/>
  <bookViews>
    <workbookView xWindow="-120" yWindow="-120" windowWidth="29040" windowHeight="15720" xr2:uid="{7813F149-0139-4F50-A277-A973942DAB42}"/>
  </bookViews>
  <sheets>
    <sheet name="A1 - Oahu Leeward" sheetId="1" r:id="rId1"/>
    <sheet name="A2 - Oahu Leeward" sheetId="2" r:id="rId2"/>
    <sheet name="A3 - Oahu Leeward" sheetId="3" r:id="rId3"/>
  </sheets>
  <definedNames>
    <definedName name="_xlnm.Print_Area" localSheetId="0">'A1 - Oahu Leeward'!$A$1:$E$57</definedName>
    <definedName name="_xlnm.Print_Area" localSheetId="1">'A2 - Oahu Leeward'!$A$1:$E$25</definedName>
    <definedName name="_xlnm.Print_Area" localSheetId="2">'A3 - Oahu Leeward'!$A$1:$G$22</definedName>
    <definedName name="_xlnm.Print_Titles" localSheetId="0">'A1 - Oahu Leeward'!$1:$5</definedName>
    <definedName name="_xlnm.Print_Titles" localSheetId="1">'A2 - Oahu Leeward'!$1:$9</definedName>
    <definedName name="_xlnm.Print_Titles" localSheetId="2">'A3 - Oahu Leeward'!$1:$7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16" i="3" l="1"/>
  <c r="G15" i="3"/>
  <c r="G14" i="3"/>
  <c r="G13" i="3"/>
  <c r="G12" i="3"/>
  <c r="G11" i="3"/>
  <c r="G10" i="3"/>
  <c r="G9" i="3"/>
  <c r="G17" i="3" s="1"/>
  <c r="E19" i="2"/>
  <c r="E18" i="2"/>
  <c r="E17" i="2"/>
  <c r="E16" i="2"/>
  <c r="E15" i="2"/>
  <c r="E14" i="2"/>
  <c r="E13" i="2"/>
  <c r="E12" i="2"/>
  <c r="E11" i="2"/>
  <c r="E10" i="2"/>
  <c r="E20" i="2" s="1"/>
  <c r="E54" i="1"/>
  <c r="E53" i="1"/>
  <c r="D52" i="1"/>
</calcChain>
</file>

<file path=xl/sharedStrings.xml><?xml version="1.0" encoding="utf-8"?>
<sst xmlns="http://schemas.openxmlformats.org/spreadsheetml/2006/main" count="153" uniqueCount="139">
  <si>
    <t>Offeror:</t>
  </si>
  <si>
    <t>GROUP A: OAHU – LEEWARD DISTRICT</t>
  </si>
  <si>
    <t>PART 1: ROUTINE ANNUAL MAINTENANCE</t>
  </si>
  <si>
    <t>Item Number</t>
  </si>
  <si>
    <t>Site Name</t>
  </si>
  <si>
    <t>Address</t>
  </si>
  <si>
    <t>Number of Trees</t>
  </si>
  <si>
    <t>Price Per Site * 
(Unit Price)</t>
  </si>
  <si>
    <t>Waiau Elementary</t>
  </si>
  <si>
    <t>98-450 Hookanike Street</t>
  </si>
  <si>
    <t>Highlands Intermediate</t>
  </si>
  <si>
    <t>1460 Hoolaulea Street</t>
  </si>
  <si>
    <t>Pearl City Highlands Elementary</t>
  </si>
  <si>
    <t>1419 Waimano Home Road</t>
  </si>
  <si>
    <t>Pearl City High</t>
  </si>
  <si>
    <t>2100 Hookiekie Street</t>
  </si>
  <si>
    <t>Momilani Elementary</t>
  </si>
  <si>
    <t>2130 Hookiekie Street</t>
  </si>
  <si>
    <t>Pacific Palisades Elementary</t>
  </si>
  <si>
    <t>2306 Auhuhu Street</t>
  </si>
  <si>
    <t>Manana Elementary</t>
  </si>
  <si>
    <t>1147 Kumano Street</t>
  </si>
  <si>
    <t>Pearl City Elementary</t>
  </si>
  <si>
    <t>1090 Waimano Home Road</t>
  </si>
  <si>
    <t>Lehua Elementary</t>
  </si>
  <si>
    <t>791 Lehua Avenue</t>
  </si>
  <si>
    <t>Kanoelani Elementary</t>
  </si>
  <si>
    <t>94-1091 Oli Loop</t>
  </si>
  <si>
    <t>August Ahrens Elementary</t>
  </si>
  <si>
    <t>94-1170 Waipahu Street</t>
  </si>
  <si>
    <t>Waikele Elementary</t>
  </si>
  <si>
    <t>94-1035 Kukula Street</t>
  </si>
  <si>
    <t>Kaleiopuu Elementary</t>
  </si>
  <si>
    <t>94-665 Kaaholo Street</t>
  </si>
  <si>
    <t>Honowai Elementary</t>
  </si>
  <si>
    <t>94-600 Honowai Street</t>
  </si>
  <si>
    <t>Waipahu Elementary</t>
  </si>
  <si>
    <t>94-465 Waipahu Street</t>
  </si>
  <si>
    <t>Waipahu High</t>
  </si>
  <si>
    <t>94-1211 Farrington Highway</t>
  </si>
  <si>
    <t>Waipahu Intermediate</t>
  </si>
  <si>
    <t>94-455 Farrington Highway</t>
  </si>
  <si>
    <t>Leeward District Office Annex</t>
  </si>
  <si>
    <t>94-521 Farrington Highway</t>
  </si>
  <si>
    <t>Ewa Elementary</t>
  </si>
  <si>
    <t>91-1280 Renton Road</t>
  </si>
  <si>
    <t>Holomua Elementary</t>
  </si>
  <si>
    <t>91-1561 Keaunui Drive</t>
  </si>
  <si>
    <t>Ewa Makai Middle</t>
  </si>
  <si>
    <t>91-6291 Kapolei Parkway</t>
  </si>
  <si>
    <t>Keoneula Elementary</t>
  </si>
  <si>
    <t>91-970 Kaileolea Drive</t>
  </si>
  <si>
    <t>Iroquois Point Elementary</t>
  </si>
  <si>
    <t>5553 Cormorant Avenue</t>
  </si>
  <si>
    <t>Kaimiloa Elementary</t>
  </si>
  <si>
    <t>91-1028 Kaunui Drive</t>
  </si>
  <si>
    <t>Ilima Intermediate</t>
  </si>
  <si>
    <t>91-884 Fort Weaver Road</t>
  </si>
  <si>
    <t>James Campbell High</t>
  </si>
  <si>
    <t>91-980 North Road</t>
  </si>
  <si>
    <t>Pohakea Elementary</t>
  </si>
  <si>
    <t>91-750 Fort Weaver Road</t>
  </si>
  <si>
    <t>Ewa Beach Elementary</t>
  </si>
  <si>
    <t>91-740 Papipi Road</t>
  </si>
  <si>
    <t>Barber's Point Elementary</t>
  </si>
  <si>
    <t>3001 Boxer Road</t>
  </si>
  <si>
    <t>Kapolei Elementary</t>
  </si>
  <si>
    <t>91-1119 Kamaaha Loop</t>
  </si>
  <si>
    <t>Kapolei Middle</t>
  </si>
  <si>
    <t>91-5335 Kapolei Parkway</t>
  </si>
  <si>
    <t>Kapolei High</t>
  </si>
  <si>
    <t>91-5007 Kapolei Parkway</t>
  </si>
  <si>
    <t>Hookele Elementary</t>
  </si>
  <si>
    <t>511 Kunehi Street</t>
  </si>
  <si>
    <t>Mauka Lani Elementary</t>
  </si>
  <si>
    <t>92-1300 Panana Street</t>
  </si>
  <si>
    <t>Makakilo Elementary</t>
  </si>
  <si>
    <t>96-675 Anipeahi Street</t>
  </si>
  <si>
    <t>Nanakuli High and Intermediate</t>
  </si>
  <si>
    <t>89-980 Nanakuli Avenue</t>
  </si>
  <si>
    <t>Nanakuli Elementary</t>
  </si>
  <si>
    <t>89-778 Haleakala Avenue</t>
  </si>
  <si>
    <t>Nanaikapono Elementary</t>
  </si>
  <si>
    <t>89-153 Mano Avenue</t>
  </si>
  <si>
    <t>Maili Elementary</t>
  </si>
  <si>
    <t>87-360 Kulaaupuni Street</t>
  </si>
  <si>
    <t>Leihoku Elementary</t>
  </si>
  <si>
    <t>86-285 Leihoku Street</t>
  </si>
  <si>
    <t>Waianae Elementary</t>
  </si>
  <si>
    <t>85-220 McArthur Street</t>
  </si>
  <si>
    <t>Waianae Intermediate</t>
  </si>
  <si>
    <t>8-626 Farrington Highway</t>
  </si>
  <si>
    <t>Kamaile Elementary</t>
  </si>
  <si>
    <t>85-180 Ala Akau Street</t>
  </si>
  <si>
    <t>Waianae High</t>
  </si>
  <si>
    <t>85-251 Farrington Highway</t>
  </si>
  <si>
    <t>Makaha Elementary</t>
  </si>
  <si>
    <t>84-200 Ala Naauao Place</t>
  </si>
  <si>
    <t>Honouliuli Middle</t>
  </si>
  <si>
    <t>91-559 Maunakapu Street</t>
  </si>
  <si>
    <t>Total Quantity of Trees:</t>
  </si>
  <si>
    <t>TOTAL SUM (Items 1 through 46):</t>
  </si>
  <si>
    <r>
      <t xml:space="preserve">AVERAGE TREE UNIT PRICE </t>
    </r>
    <r>
      <rPr>
        <sz val="10"/>
        <color rgb="FF000000"/>
        <rFont val="Arial"/>
        <family val="2"/>
      </rPr>
      <t>[(total sum bid) divided by (total number of trees)]</t>
    </r>
    <r>
      <rPr>
        <b/>
        <sz val="10"/>
        <color rgb="FF000000"/>
        <rFont val="Arial"/>
        <family val="2"/>
      </rPr>
      <t>:</t>
    </r>
  </si>
  <si>
    <r>
      <t>*</t>
    </r>
    <r>
      <rPr>
        <sz val="10"/>
        <color rgb="FF000000"/>
        <rFont val="Arial Narrow"/>
        <family val="2"/>
      </rPr>
      <t xml:space="preserve"> Unit Prices shall be inclusive of all costs, direct or indirect, any reimbursement costs, all materials, labor, equipment, permits and passes, incidental fees, administrative expenses, and all applicable taxes, including the General Excise Tax (GET), as required for the fulfillment of the contract. If a Unit Price is left blank, it will be understood that Offeror will perform that service at zero cost to the STATE.</t>
    </r>
  </si>
  <si>
    <t>PART 2: BANYAN PEST TREATMENT SERVICES</t>
  </si>
  <si>
    <r>
      <t xml:space="preserve">1.     Pest treatment services for susceptible </t>
    </r>
    <r>
      <rPr>
        <i/>
        <sz val="10"/>
        <rFont val="Arial Narrow"/>
        <family val="2"/>
      </rPr>
      <t xml:space="preserve">Ficus </t>
    </r>
    <r>
      <rPr>
        <sz val="10"/>
        <rFont val="Arial Narrow"/>
        <family val="2"/>
      </rPr>
      <t xml:space="preserve">species shall be performed and billed in accordance with the RFP, concurrently with routine annual maintenance. </t>
    </r>
  </si>
  <si>
    <t>2.     Proposed Unit Prices shall be the maximum amount that can be quoted for services during the Contract period.</t>
  </si>
  <si>
    <t>Tree Trunk Diameter at Standard Height *</t>
  </si>
  <si>
    <t>(A) 
Banyan Estimated  Quantity</t>
  </si>
  <si>
    <t xml:space="preserve">(B)
Banyan Pest Treatment Unit Price </t>
  </si>
  <si>
    <t>EVALUATION TOTAL
(A)*(B)</t>
  </si>
  <si>
    <t>47</t>
  </si>
  <si>
    <t>6.01 inches to 12 inches</t>
  </si>
  <si>
    <t>12.01 inches to 24 inches</t>
  </si>
  <si>
    <t>24.01 inches to 36 inches</t>
  </si>
  <si>
    <t>36.01 inches to 48 inches</t>
  </si>
  <si>
    <t>48.01 inches to  60 inches</t>
  </si>
  <si>
    <t>60.01 inches to 72 inches</t>
  </si>
  <si>
    <t>72.01 inches to 84 inches</t>
  </si>
  <si>
    <t>84.01 inches to 96 inches</t>
  </si>
  <si>
    <t>96.01 inches to 108 inches</t>
  </si>
  <si>
    <t>Greater than 108 inches</t>
  </si>
  <si>
    <t>TOTAL WEIGHTED SUM FOR EVALUATION (Items 47 through 56):</t>
  </si>
  <si>
    <t xml:space="preserve">* 4.5 feet above grade, or as otherwise indicated on a case-by-case basis. Multiple trunks shall be converted to an equivalent single-trunk diameter derived from sum of the cross-sectional area of the trunks to be treated. </t>
  </si>
  <si>
    <t xml:space="preserve">(A) Estimated Quantities are for the purpose of evaluating price proposals only. </t>
  </si>
  <si>
    <t xml:space="preserve">(B) Unit Prices shall be inclusive of all costs, direct or indirect, any reimbursement costs, all materials, labor, equipment, permits and passes, incidental fees, administrative expenses, any subcontracted services, and all applicable taxes, including the General Excise Tax (GET), as required for the fulfillment of the contract. If a Unit Price is left blank, it will be understood that Offeror will perform that service at zero cost to the STATE. </t>
  </si>
  <si>
    <t>PART 3: ADDITIONAL SERVICES (Emergency, Urgent and Normal Priority)</t>
  </si>
  <si>
    <t xml:space="preserve">1.     The STATE reserves the right to require Additional Services and services shall be performed in accordance with the RFP. Additional Services will be requested, and authorized in writing, by the CA, POC, or other authorized representative, prior to the start the Additional Services work. 
2.     Additional Services shall be billed separately from routine maintenance.
3.     Proposed Unit Prices shall be the maximum amount that can be quoted for services during the Contract period. Proposed Unit Prices shall account for any and all possible variable or special work conditions, including but not limited to, traffic control, access limitations and obstructions for personnel and/or lift and debris disposal equipment, and specialized equipment rental. 
4.     Additional Services identified as emergency priority shall be completed within twenty-four (24) hours. Additional Services identified as urgent priority shall be completed within three (3) to five (5) business days. </t>
  </si>
  <si>
    <t>(A) 
Estimated  Quantity</t>
  </si>
  <si>
    <t>(B) 
Pruning Service Unit Price</t>
  </si>
  <si>
    <t>(C)
Stump Removal Only Unit Price</t>
  </si>
  <si>
    <t>(D)
Tree and Stump
Removal Unit Price</t>
  </si>
  <si>
    <t>EVALUATION TOTAL 
=(A)*[(B)+(C)+(D)]</t>
  </si>
  <si>
    <t>Example: Up to 6 inches</t>
  </si>
  <si>
    <t>Up to 6 inches</t>
  </si>
  <si>
    <t>greater than 72 inches</t>
  </si>
  <si>
    <t>TOTAL WEIGHTED SUM FOR EVALUATION (Items 57 through 64):</t>
  </si>
  <si>
    <t xml:space="preserve">* 4.5 feet above grade, or as otherwise indicated on a case-by-case basis by each Additional Services work request. Multiple trunks shall be converted to an equivalent single-trunk diameter derived from sum of the cross-sectional area of the four largest trunks. </t>
  </si>
  <si>
    <t xml:space="preserve">(B), (C), and (D) Unit Prices shall be inclusive of all costs, direct or indirect, any reimbursement costs, all materials, labor, equipment, permits and passes, incidental fees, administrative expenses, any subcontracted services, and all applicable taxes, including the General Excise Tax (GET), as required for the fulfillment of the contract. If a Unit Price is left blank, it will be understood that Offeror will perform that service at zero cost to the STATE.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</si>
</sst>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44" formatCode="_(&quot;$&quot;* #,##0.00_);_(&quot;$&quot;* \(#,##0.00\);_(&quot;$&quot;* &quot;-&quot;??_);_(@_)"/>
  </numFmts>
  <fonts count="23" x14ac:knownFonts="1">
    <font>
      <sz val="11"/>
      <color theme="1"/>
      <name val="Aptos Narrow"/>
      <family val="2"/>
      <scheme val="minor"/>
    </font>
    <font>
      <sz val="11"/>
      <color theme="1"/>
      <name val="Aptos Narrow"/>
      <family val="2"/>
      <scheme val="minor"/>
    </font>
    <font>
      <sz val="10"/>
      <color theme="1"/>
      <name val="Arial"/>
      <family val="2"/>
    </font>
    <font>
      <b/>
      <sz val="10"/>
      <color rgb="FF000000"/>
      <name val="Arial"/>
      <family val="2"/>
    </font>
    <font>
      <sz val="10"/>
      <color rgb="FF000000"/>
      <name val="Arial"/>
      <family val="2"/>
    </font>
    <font>
      <b/>
      <sz val="10"/>
      <color theme="1"/>
      <name val="Arial"/>
      <family val="2"/>
    </font>
    <font>
      <b/>
      <sz val="10"/>
      <color rgb="FF000000"/>
      <name val="Aptos Narrow"/>
      <family val="2"/>
    </font>
    <font>
      <b/>
      <sz val="10"/>
      <color theme="1"/>
      <name val="Aptos Narrow"/>
      <family val="2"/>
    </font>
    <font>
      <sz val="10"/>
      <color rgb="FFFF0000"/>
      <name val="Aptos Narrow"/>
      <family val="2"/>
    </font>
    <font>
      <sz val="10"/>
      <color theme="1"/>
      <name val="Aptos Narrow"/>
      <family val="2"/>
    </font>
    <font>
      <sz val="10"/>
      <color rgb="FFFF0000"/>
      <name val="Arial"/>
      <family val="2"/>
    </font>
    <font>
      <b/>
      <u/>
      <sz val="10"/>
      <color rgb="FF000000"/>
      <name val="Arial"/>
      <family val="2"/>
    </font>
    <font>
      <b/>
      <sz val="10"/>
      <color rgb="FF000000"/>
      <name val="Arial Narrow"/>
      <family val="2"/>
    </font>
    <font>
      <sz val="10"/>
      <color rgb="FF000000"/>
      <name val="Arial Narrow"/>
      <family val="2"/>
    </font>
    <font>
      <sz val="10"/>
      <name val="Arial Narrow"/>
      <family val="2"/>
    </font>
    <font>
      <i/>
      <sz val="10"/>
      <name val="Arial Narrow"/>
      <family val="2"/>
    </font>
    <font>
      <sz val="10"/>
      <color theme="1"/>
      <name val="Arial Narrow"/>
      <family val="2"/>
    </font>
    <font>
      <sz val="10"/>
      <name val="Arial"/>
      <family val="2"/>
    </font>
    <font>
      <b/>
      <sz val="10"/>
      <color rgb="FF000000"/>
      <name val="Aptos Narrow"/>
      <family val="2"/>
      <scheme val="minor"/>
    </font>
    <font>
      <sz val="10"/>
      <color theme="1"/>
      <name val="Aptos Narrow"/>
      <family val="2"/>
      <scheme val="minor"/>
    </font>
    <font>
      <b/>
      <sz val="9"/>
      <color rgb="FF000000"/>
      <name val="Aptos Narrow"/>
      <family val="2"/>
      <scheme val="minor"/>
    </font>
    <font>
      <i/>
      <sz val="9"/>
      <color rgb="FF000000"/>
      <name val="Aptos Narrow"/>
      <family val="2"/>
      <scheme val="minor"/>
    </font>
    <font>
      <sz val="9"/>
      <color theme="1"/>
      <name val="Aptos Narrow"/>
      <family val="2"/>
      <scheme val="minor"/>
    </font>
  </fonts>
  <fills count="4">
    <fill>
      <patternFill patternType="none"/>
    </fill>
    <fill>
      <patternFill patternType="gray125"/>
    </fill>
    <fill>
      <patternFill patternType="solid">
        <fgColor theme="9" tint="0.79998168889431442"/>
        <bgColor indexed="64"/>
      </patternFill>
    </fill>
    <fill>
      <patternFill patternType="solid">
        <fgColor theme="0" tint="-4.9989318521683403E-2"/>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indexed="64"/>
      </left>
      <right/>
      <top/>
      <bottom/>
      <diagonal/>
    </border>
    <border>
      <left/>
      <right style="thin">
        <color indexed="64"/>
      </right>
      <top/>
      <bottom/>
      <diagonal/>
    </border>
    <border>
      <left style="thin">
        <color auto="1"/>
      </left>
      <right style="thin">
        <color auto="1"/>
      </right>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2">
    <xf numFmtId="0" fontId="0" fillId="0" borderId="0"/>
    <xf numFmtId="44" fontId="1" fillId="0" borderId="0" applyFont="0" applyFill="0" applyBorder="0" applyAlignment="0" applyProtection="0"/>
  </cellStyleXfs>
  <cellXfs count="88">
    <xf numFmtId="0" fontId="0" fillId="0" borderId="0" xfId="0"/>
    <xf numFmtId="0" fontId="2" fillId="0" borderId="0" xfId="0" applyFont="1" applyAlignment="1">
      <alignment horizontal="left" vertical="center"/>
    </xf>
    <xf numFmtId="0" fontId="2" fillId="0" borderId="0" xfId="0" applyFont="1" applyAlignment="1">
      <alignment horizontal="right" vertical="center"/>
    </xf>
    <xf numFmtId="0" fontId="3" fillId="2" borderId="0" xfId="0" applyFont="1" applyFill="1" applyAlignment="1">
      <alignment horizontal="left" vertical="center"/>
    </xf>
    <xf numFmtId="0" fontId="2" fillId="2" borderId="0" xfId="0" applyFont="1" applyFill="1" applyAlignment="1">
      <alignment horizontal="left" vertical="center"/>
    </xf>
    <xf numFmtId="0" fontId="4" fillId="0" borderId="0" xfId="0" applyFont="1" applyAlignment="1">
      <alignment horizontal="left" vertical="center"/>
    </xf>
    <xf numFmtId="0" fontId="5" fillId="3" borderId="2" xfId="0" applyFont="1" applyFill="1" applyBorder="1" applyAlignment="1">
      <alignment horizontal="left" vertical="center"/>
    </xf>
    <xf numFmtId="0" fontId="3" fillId="3" borderId="2" xfId="0" applyFont="1" applyFill="1" applyBorder="1" applyAlignment="1">
      <alignment horizontal="left" vertical="center" wrapText="1"/>
    </xf>
    <xf numFmtId="0" fontId="5" fillId="3" borderId="3" xfId="0" applyFont="1" applyFill="1" applyBorder="1" applyAlignment="1">
      <alignment horizontal="left" vertical="center" wrapText="1"/>
    </xf>
    <xf numFmtId="0" fontId="2" fillId="3" borderId="3" xfId="0" applyFont="1" applyFill="1" applyBorder="1" applyAlignment="1">
      <alignment horizontal="left" vertical="center"/>
    </xf>
    <xf numFmtId="0" fontId="3" fillId="3" borderId="4" xfId="0" applyFont="1" applyFill="1" applyBorder="1" applyAlignment="1">
      <alignment horizontal="left" vertical="center" wrapText="1"/>
    </xf>
    <xf numFmtId="0" fontId="6" fillId="3" borderId="2"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8" fillId="0" borderId="0" xfId="0" applyFont="1" applyAlignment="1">
      <alignment horizontal="left" vertical="center" wrapText="1"/>
    </xf>
    <xf numFmtId="0" fontId="9" fillId="0" borderId="0" xfId="0" applyFont="1" applyAlignment="1">
      <alignment horizontal="left" vertical="center"/>
    </xf>
    <xf numFmtId="0" fontId="2" fillId="0" borderId="2" xfId="0" applyFont="1" applyBorder="1" applyAlignment="1">
      <alignment horizontal="left" vertical="center" wrapText="1"/>
    </xf>
    <xf numFmtId="0" fontId="2" fillId="0" borderId="2" xfId="0" applyFont="1" applyBorder="1" applyAlignment="1">
      <alignment horizontal="left" vertical="center"/>
    </xf>
    <xf numFmtId="0" fontId="2" fillId="0" borderId="2" xfId="0" applyFont="1" applyBorder="1" applyAlignment="1">
      <alignment horizontal="center" vertical="center" wrapText="1"/>
    </xf>
    <xf numFmtId="44" fontId="2" fillId="0" borderId="2" xfId="1" applyFont="1" applyBorder="1" applyAlignment="1" applyProtection="1">
      <alignment horizontal="left" vertical="center" wrapText="1"/>
      <protection locked="0"/>
    </xf>
    <xf numFmtId="0" fontId="10" fillId="0" borderId="0" xfId="0" applyFont="1" applyAlignment="1">
      <alignment horizontal="left" vertical="center"/>
    </xf>
    <xf numFmtId="44" fontId="2" fillId="0" borderId="2" xfId="1" applyFont="1" applyBorder="1" applyAlignment="1" applyProtection="1">
      <alignment vertical="center" wrapText="1"/>
      <protection locked="0"/>
    </xf>
    <xf numFmtId="0" fontId="2" fillId="0" borderId="0" xfId="0" applyFont="1" applyAlignment="1">
      <alignment vertical="center" wrapText="1"/>
    </xf>
    <xf numFmtId="0" fontId="4" fillId="0" borderId="2" xfId="0" applyFont="1" applyBorder="1" applyAlignment="1">
      <alignment horizontal="left" vertical="center"/>
    </xf>
    <xf numFmtId="0" fontId="2" fillId="0" borderId="5" xfId="0" applyFont="1" applyBorder="1" applyAlignment="1">
      <alignment horizontal="left" vertical="center" wrapText="1"/>
    </xf>
    <xf numFmtId="0" fontId="2" fillId="0" borderId="3" xfId="0" applyFont="1" applyBorder="1" applyAlignment="1">
      <alignment horizontal="left" vertical="center" wrapText="1"/>
    </xf>
    <xf numFmtId="0" fontId="3" fillId="0" borderId="4" xfId="0" applyFont="1" applyBorder="1" applyAlignment="1">
      <alignment horizontal="right" vertical="center" wrapText="1"/>
    </xf>
    <xf numFmtId="3" fontId="4" fillId="0" borderId="2" xfId="0" applyNumberFormat="1" applyFont="1" applyBorder="1" applyAlignment="1">
      <alignment horizontal="center" vertical="center" wrapText="1"/>
    </xf>
    <xf numFmtId="3" fontId="11" fillId="0" borderId="2" xfId="0" applyNumberFormat="1" applyFont="1" applyBorder="1" applyAlignment="1">
      <alignment vertical="center" wrapText="1"/>
    </xf>
    <xf numFmtId="0" fontId="3" fillId="0" borderId="0" xfId="0" applyFont="1" applyAlignment="1">
      <alignment horizontal="left" vertical="center" wrapText="1"/>
    </xf>
    <xf numFmtId="0" fontId="3" fillId="3" borderId="2" xfId="0" applyFont="1" applyFill="1" applyBorder="1" applyAlignment="1">
      <alignment vertical="center"/>
    </xf>
    <xf numFmtId="0" fontId="2" fillId="3" borderId="5" xfId="0" applyFont="1" applyFill="1" applyBorder="1" applyAlignment="1">
      <alignment horizontal="left" vertical="center"/>
    </xf>
    <xf numFmtId="0" fontId="3" fillId="3" borderId="4" xfId="0" applyFont="1" applyFill="1" applyBorder="1" applyAlignment="1">
      <alignment vertical="center" wrapText="1"/>
    </xf>
    <xf numFmtId="44" fontId="3" fillId="3" borderId="2" xfId="1" applyFont="1" applyFill="1" applyBorder="1" applyAlignment="1" applyProtection="1">
      <alignment vertical="center" wrapText="1"/>
    </xf>
    <xf numFmtId="0" fontId="3" fillId="0" borderId="0" xfId="0" applyFont="1" applyAlignment="1">
      <alignment vertical="center" wrapText="1"/>
    </xf>
    <xf numFmtId="0" fontId="3" fillId="0" borderId="2" xfId="0" applyFont="1" applyBorder="1" applyAlignment="1">
      <alignment vertical="center"/>
    </xf>
    <xf numFmtId="0" fontId="3" fillId="0" borderId="5" xfId="0" applyFont="1" applyBorder="1" applyAlignment="1">
      <alignment vertical="center"/>
    </xf>
    <xf numFmtId="0" fontId="3" fillId="0" borderId="4" xfId="0" applyFont="1" applyBorder="1" applyAlignment="1">
      <alignment vertical="center" wrapText="1"/>
    </xf>
    <xf numFmtId="44" fontId="4" fillId="0" borderId="2" xfId="1" applyFont="1" applyBorder="1" applyAlignment="1" applyProtection="1">
      <alignment vertical="center" wrapText="1"/>
    </xf>
    <xf numFmtId="0" fontId="2" fillId="0" borderId="0" xfId="0" applyFont="1" applyAlignment="1">
      <alignment horizontal="left" vertical="center" wrapText="1"/>
    </xf>
    <xf numFmtId="0" fontId="3" fillId="0" borderId="0" xfId="0" applyFont="1" applyAlignment="1">
      <alignment horizontal="left" vertical="center"/>
    </xf>
    <xf numFmtId="0" fontId="5" fillId="2" borderId="0" xfId="0" applyFont="1" applyFill="1" applyAlignment="1">
      <alignment horizontal="left" vertical="center"/>
    </xf>
    <xf numFmtId="0" fontId="2" fillId="2" borderId="0" xfId="0" applyFont="1" applyFill="1" applyAlignment="1">
      <alignment horizontal="center" vertical="center"/>
    </xf>
    <xf numFmtId="0" fontId="3" fillId="3" borderId="2" xfId="0" applyFont="1" applyFill="1" applyBorder="1" applyAlignment="1">
      <alignment horizontal="left" vertical="center"/>
    </xf>
    <xf numFmtId="0" fontId="2" fillId="3" borderId="2" xfId="0" applyFont="1" applyFill="1" applyBorder="1" applyAlignment="1">
      <alignment horizontal="left" vertical="center"/>
    </xf>
    <xf numFmtId="0" fontId="2" fillId="3" borderId="4" xfId="0" applyFont="1" applyFill="1" applyBorder="1" applyAlignment="1">
      <alignment horizontal="left" vertical="center"/>
    </xf>
    <xf numFmtId="0" fontId="17" fillId="0" borderId="0" xfId="0" applyFont="1" applyAlignment="1">
      <alignment vertical="center" wrapText="1"/>
    </xf>
    <xf numFmtId="0" fontId="4" fillId="0" borderId="5"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18" fillId="3" borderId="2" xfId="0" applyFont="1" applyFill="1" applyBorder="1" applyAlignment="1">
      <alignment horizontal="center" vertical="center" wrapText="1"/>
    </xf>
    <xf numFmtId="0" fontId="18" fillId="3" borderId="2" xfId="0" quotePrefix="1" applyFont="1" applyFill="1" applyBorder="1" applyAlignment="1">
      <alignment horizontal="center" vertical="center" wrapText="1"/>
    </xf>
    <xf numFmtId="0" fontId="19" fillId="0" borderId="0" xfId="0" applyFont="1" applyAlignment="1">
      <alignment horizontal="left" vertical="center"/>
    </xf>
    <xf numFmtId="0" fontId="4" fillId="0" borderId="2" xfId="0" applyFont="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xf>
    <xf numFmtId="44" fontId="2" fillId="3" borderId="2" xfId="1" applyFont="1" applyFill="1" applyBorder="1" applyAlignment="1" applyProtection="1">
      <alignment horizontal="left" vertical="center" wrapText="1"/>
    </xf>
    <xf numFmtId="0" fontId="3" fillId="3" borderId="5" xfId="0" applyFont="1" applyFill="1" applyBorder="1" applyAlignment="1">
      <alignment vertical="center"/>
    </xf>
    <xf numFmtId="0" fontId="3" fillId="3" borderId="3" xfId="0" applyFont="1" applyFill="1" applyBorder="1" applyAlignment="1">
      <alignment vertical="center"/>
    </xf>
    <xf numFmtId="0" fontId="3" fillId="3" borderId="4" xfId="0" applyFont="1" applyFill="1" applyBorder="1" applyAlignment="1">
      <alignment horizontal="right" vertical="center"/>
    </xf>
    <xf numFmtId="44" fontId="5" fillId="3" borderId="2" xfId="1" applyFont="1" applyFill="1" applyBorder="1" applyAlignment="1" applyProtection="1">
      <alignment horizontal="left" vertical="center" wrapText="1"/>
    </xf>
    <xf numFmtId="0" fontId="13" fillId="0" borderId="0" xfId="0" applyFont="1" applyAlignment="1">
      <alignment horizontal="left" vertical="center"/>
    </xf>
    <xf numFmtId="0" fontId="16" fillId="0" borderId="0" xfId="0" applyFont="1" applyAlignment="1">
      <alignment horizontal="left" vertical="center"/>
    </xf>
    <xf numFmtId="0" fontId="4" fillId="0" borderId="0" xfId="0" applyFont="1" applyAlignment="1">
      <alignment vertical="center" wrapText="1"/>
    </xf>
    <xf numFmtId="0" fontId="3" fillId="3" borderId="10" xfId="0" applyFont="1" applyFill="1" applyBorder="1" applyAlignment="1">
      <alignment horizontal="left" vertical="center"/>
    </xf>
    <xf numFmtId="0" fontId="2" fillId="3" borderId="11" xfId="0" applyFont="1" applyFill="1" applyBorder="1" applyAlignment="1">
      <alignment horizontal="left" vertical="center"/>
    </xf>
    <xf numFmtId="0" fontId="2" fillId="3" borderId="12" xfId="0" applyFont="1" applyFill="1" applyBorder="1" applyAlignment="1">
      <alignment horizontal="left" vertical="center"/>
    </xf>
    <xf numFmtId="0" fontId="2" fillId="0" borderId="5" xfId="0" applyFont="1" applyBorder="1" applyAlignment="1">
      <alignment horizontal="left" vertical="center"/>
    </xf>
    <xf numFmtId="0" fontId="20" fillId="3" borderId="2" xfId="0" applyFont="1" applyFill="1" applyBorder="1" applyAlignment="1">
      <alignment horizontal="center" vertical="center" wrapText="1"/>
    </xf>
    <xf numFmtId="0" fontId="21" fillId="3" borderId="2" xfId="0" applyFont="1" applyFill="1" applyBorder="1" applyAlignment="1">
      <alignment horizontal="center" vertical="center"/>
    </xf>
    <xf numFmtId="0" fontId="21" fillId="3" borderId="2" xfId="0" applyFont="1" applyFill="1" applyBorder="1" applyAlignment="1">
      <alignment horizontal="center" vertical="center" wrapText="1"/>
    </xf>
    <xf numFmtId="8" fontId="21" fillId="3" borderId="2" xfId="0" applyNumberFormat="1" applyFont="1" applyFill="1" applyBorder="1" applyAlignment="1">
      <alignment horizontal="center" vertical="center" wrapText="1"/>
    </xf>
    <xf numFmtId="0" fontId="22" fillId="0" borderId="0" xfId="0" applyFont="1" applyAlignment="1">
      <alignment horizontal="center" vertical="center"/>
    </xf>
    <xf numFmtId="44" fontId="2" fillId="0" borderId="2" xfId="1" applyFont="1" applyBorder="1" applyAlignment="1" applyProtection="1">
      <alignment horizontal="left" vertical="center"/>
      <protection locked="0"/>
    </xf>
    <xf numFmtId="0" fontId="2" fillId="0" borderId="1" xfId="0" applyFont="1" applyBorder="1" applyAlignment="1" applyProtection="1">
      <alignment horizontal="center" vertical="center"/>
      <protection locked="0"/>
    </xf>
    <xf numFmtId="0" fontId="2" fillId="2" borderId="0" xfId="0" applyFont="1" applyFill="1" applyAlignment="1">
      <alignment horizontal="center" vertical="center"/>
    </xf>
    <xf numFmtId="0" fontId="12" fillId="0" borderId="0" xfId="0" applyFont="1" applyAlignment="1">
      <alignment horizontal="left" vertical="center" wrapText="1"/>
    </xf>
    <xf numFmtId="0" fontId="16" fillId="0" borderId="0" xfId="0" applyFont="1" applyAlignment="1">
      <alignment horizontal="left" vertical="center" wrapText="1"/>
    </xf>
    <xf numFmtId="0" fontId="14" fillId="0" borderId="6" xfId="0" applyFont="1" applyBorder="1" applyAlignment="1">
      <alignment horizontal="left" vertical="center" wrapText="1"/>
    </xf>
    <xf numFmtId="0" fontId="16" fillId="0" borderId="7" xfId="0" applyFont="1" applyBorder="1" applyAlignment="1">
      <alignment horizontal="left" vertical="center" wrapText="1"/>
    </xf>
    <xf numFmtId="0" fontId="16" fillId="0" borderId="8" xfId="0" applyFont="1" applyBorder="1" applyAlignment="1">
      <alignment horizontal="left" vertical="center" wrapText="1"/>
    </xf>
    <xf numFmtId="0" fontId="14" fillId="0" borderId="9" xfId="0" applyFont="1" applyBorder="1" applyAlignment="1">
      <alignment horizontal="left" vertical="center" wrapText="1"/>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14" fillId="0" borderId="3" xfId="0" applyFont="1" applyBorder="1" applyAlignment="1">
      <alignment horizontal="left" vertical="center" wrapText="1"/>
    </xf>
    <xf numFmtId="0" fontId="14" fillId="0" borderId="4" xfId="0" applyFont="1" applyBorder="1" applyAlignment="1">
      <alignment horizontal="left" vertical="center" wrapText="1"/>
    </xf>
    <xf numFmtId="0" fontId="3" fillId="3" borderId="2" xfId="0" applyFont="1" applyFill="1" applyBorder="1" applyAlignment="1">
      <alignment horizontal="right" vertical="center" wrapText="1"/>
    </xf>
    <xf numFmtId="0" fontId="13" fillId="0" borderId="0" xfId="0" applyFont="1" applyAlignment="1">
      <alignment horizontal="left" vertical="center"/>
    </xf>
  </cellXfs>
  <cellStyles count="2">
    <cellStyle name="Currency" xfId="1" builtinId="4"/>
    <cellStyle name="Normal" xfId="0" builtinId="0"/>
  </cellStyles>
  <dxfs count="3">
    <dxf>
      <fill>
        <patternFill>
          <bgColor rgb="FFFCF2D4"/>
        </patternFill>
      </fill>
    </dxf>
    <dxf>
      <fill>
        <patternFill>
          <bgColor rgb="FFFCF2D4"/>
        </patternFill>
      </fill>
    </dxf>
    <dxf>
      <fill>
        <patternFill>
          <bgColor rgb="FFFCF2D4"/>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165B0E-2DA8-40BA-B5A9-C6A6B9296F39}">
  <sheetPr>
    <pageSetUpPr fitToPage="1"/>
  </sheetPr>
  <dimension ref="A1:G60"/>
  <sheetViews>
    <sheetView tabSelected="1" zoomScaleNormal="100" workbookViewId="0">
      <selection activeCell="E51" sqref="E51"/>
    </sheetView>
  </sheetViews>
  <sheetFormatPr defaultColWidth="9.140625" defaultRowHeight="12.75" x14ac:dyDescent="0.25"/>
  <cols>
    <col min="1" max="1" width="5" style="1" customWidth="1"/>
    <col min="2" max="2" width="31.42578125" style="1" customWidth="1"/>
    <col min="3" max="3" width="31.7109375" style="1" customWidth="1"/>
    <col min="4" max="4" width="11.28515625" style="1" customWidth="1"/>
    <col min="5" max="7" width="16.42578125" style="1" customWidth="1"/>
    <col min="8" max="16384" width="9.140625" style="1"/>
  </cols>
  <sheetData>
    <row r="1" spans="1:6" ht="18.75" customHeight="1" x14ac:dyDescent="0.25">
      <c r="C1" s="2" t="s">
        <v>0</v>
      </c>
      <c r="D1" s="74"/>
      <c r="E1" s="74"/>
    </row>
    <row r="2" spans="1:6" s="4" customFormat="1" x14ac:dyDescent="0.25">
      <c r="A2" s="3" t="s">
        <v>1</v>
      </c>
      <c r="D2" s="75"/>
      <c r="E2" s="75"/>
    </row>
    <row r="3" spans="1:6" x14ac:dyDescent="0.25">
      <c r="A3" s="5"/>
    </row>
    <row r="4" spans="1:6" ht="24.75" customHeight="1" x14ac:dyDescent="0.25">
      <c r="A4" s="6" t="s">
        <v>2</v>
      </c>
      <c r="B4" s="7"/>
      <c r="C4" s="8"/>
      <c r="D4" s="9"/>
      <c r="E4" s="10"/>
    </row>
    <row r="5" spans="1:6" s="15" customFormat="1" ht="40.5" x14ac:dyDescent="0.25">
      <c r="A5" s="11" t="s">
        <v>3</v>
      </c>
      <c r="B5" s="11" t="s">
        <v>4</v>
      </c>
      <c r="C5" s="12" t="s">
        <v>5</v>
      </c>
      <c r="D5" s="13" t="s">
        <v>6</v>
      </c>
      <c r="E5" s="11" t="s">
        <v>7</v>
      </c>
      <c r="F5" s="14"/>
    </row>
    <row r="6" spans="1:6" ht="20.100000000000001" customHeight="1" x14ac:dyDescent="0.25">
      <c r="A6" s="16">
        <v>1</v>
      </c>
      <c r="B6" s="16" t="s">
        <v>8</v>
      </c>
      <c r="C6" s="17" t="s">
        <v>9</v>
      </c>
      <c r="D6" s="18">
        <v>64</v>
      </c>
      <c r="E6" s="19"/>
      <c r="F6" s="20"/>
    </row>
    <row r="7" spans="1:6" ht="20.100000000000001" customHeight="1" x14ac:dyDescent="0.25">
      <c r="A7" s="16">
        <v>2</v>
      </c>
      <c r="B7" s="16" t="s">
        <v>10</v>
      </c>
      <c r="C7" s="17" t="s">
        <v>11</v>
      </c>
      <c r="D7" s="18">
        <v>62</v>
      </c>
      <c r="E7" s="19"/>
    </row>
    <row r="8" spans="1:6" ht="20.100000000000001" customHeight="1" x14ac:dyDescent="0.25">
      <c r="A8" s="16">
        <v>3</v>
      </c>
      <c r="B8" s="16" t="s">
        <v>12</v>
      </c>
      <c r="C8" s="17" t="s">
        <v>13</v>
      </c>
      <c r="D8" s="18">
        <v>37</v>
      </c>
      <c r="E8" s="19"/>
    </row>
    <row r="9" spans="1:6" ht="20.100000000000001" customHeight="1" x14ac:dyDescent="0.25">
      <c r="A9" s="16">
        <v>4</v>
      </c>
      <c r="B9" s="16" t="s">
        <v>14</v>
      </c>
      <c r="C9" s="17" t="s">
        <v>15</v>
      </c>
      <c r="D9" s="18">
        <v>230</v>
      </c>
      <c r="E9" s="19"/>
    </row>
    <row r="10" spans="1:6" ht="20.100000000000001" customHeight="1" x14ac:dyDescent="0.25">
      <c r="A10" s="16">
        <v>5</v>
      </c>
      <c r="B10" s="16" t="s">
        <v>16</v>
      </c>
      <c r="C10" s="17" t="s">
        <v>17</v>
      </c>
      <c r="D10" s="18">
        <v>38</v>
      </c>
      <c r="E10" s="19"/>
    </row>
    <row r="11" spans="1:6" ht="20.100000000000001" customHeight="1" x14ac:dyDescent="0.25">
      <c r="A11" s="16">
        <v>6</v>
      </c>
      <c r="B11" s="16" t="s">
        <v>18</v>
      </c>
      <c r="C11" s="17" t="s">
        <v>19</v>
      </c>
      <c r="D11" s="18">
        <v>81</v>
      </c>
      <c r="E11" s="19"/>
    </row>
    <row r="12" spans="1:6" ht="20.100000000000001" customHeight="1" x14ac:dyDescent="0.25">
      <c r="A12" s="16">
        <v>7</v>
      </c>
      <c r="B12" s="16" t="s">
        <v>20</v>
      </c>
      <c r="C12" s="17" t="s">
        <v>21</v>
      </c>
      <c r="D12" s="18">
        <v>29</v>
      </c>
      <c r="E12" s="19"/>
    </row>
    <row r="13" spans="1:6" ht="20.100000000000001" customHeight="1" x14ac:dyDescent="0.25">
      <c r="A13" s="16">
        <v>8</v>
      </c>
      <c r="B13" s="16" t="s">
        <v>22</v>
      </c>
      <c r="C13" s="17" t="s">
        <v>23</v>
      </c>
      <c r="D13" s="18">
        <v>26</v>
      </c>
      <c r="E13" s="19"/>
    </row>
    <row r="14" spans="1:6" ht="20.100000000000001" customHeight="1" x14ac:dyDescent="0.25">
      <c r="A14" s="16">
        <v>9</v>
      </c>
      <c r="B14" s="16" t="s">
        <v>24</v>
      </c>
      <c r="C14" s="17" t="s">
        <v>25</v>
      </c>
      <c r="D14" s="18">
        <v>32</v>
      </c>
      <c r="E14" s="19"/>
    </row>
    <row r="15" spans="1:6" ht="20.100000000000001" customHeight="1" x14ac:dyDescent="0.25">
      <c r="A15" s="16">
        <v>10</v>
      </c>
      <c r="B15" s="16" t="s">
        <v>26</v>
      </c>
      <c r="C15" s="17" t="s">
        <v>27</v>
      </c>
      <c r="D15" s="18">
        <v>46</v>
      </c>
      <c r="E15" s="19"/>
    </row>
    <row r="16" spans="1:6" ht="20.100000000000001" customHeight="1" x14ac:dyDescent="0.25">
      <c r="A16" s="16">
        <v>11</v>
      </c>
      <c r="B16" s="16" t="s">
        <v>28</v>
      </c>
      <c r="C16" s="17" t="s">
        <v>29</v>
      </c>
      <c r="D16" s="18">
        <v>86</v>
      </c>
      <c r="E16" s="19"/>
    </row>
    <row r="17" spans="1:6" ht="20.100000000000001" customHeight="1" x14ac:dyDescent="0.25">
      <c r="A17" s="16">
        <v>12</v>
      </c>
      <c r="B17" s="16" t="s">
        <v>30</v>
      </c>
      <c r="C17" s="17" t="s">
        <v>31</v>
      </c>
      <c r="D17" s="18">
        <v>54</v>
      </c>
      <c r="E17" s="19"/>
    </row>
    <row r="18" spans="1:6" ht="20.100000000000001" customHeight="1" x14ac:dyDescent="0.25">
      <c r="A18" s="16">
        <v>13</v>
      </c>
      <c r="B18" s="16" t="s">
        <v>32</v>
      </c>
      <c r="C18" s="17" t="s">
        <v>33</v>
      </c>
      <c r="D18" s="18">
        <v>44</v>
      </c>
      <c r="E18" s="19"/>
    </row>
    <row r="19" spans="1:6" ht="20.100000000000001" customHeight="1" x14ac:dyDescent="0.25">
      <c r="A19" s="16">
        <v>14</v>
      </c>
      <c r="B19" s="16" t="s">
        <v>34</v>
      </c>
      <c r="C19" s="17" t="s">
        <v>35</v>
      </c>
      <c r="D19" s="18">
        <v>35</v>
      </c>
      <c r="E19" s="19"/>
    </row>
    <row r="20" spans="1:6" ht="20.100000000000001" customHeight="1" x14ac:dyDescent="0.25">
      <c r="A20" s="16">
        <v>15</v>
      </c>
      <c r="B20" s="16" t="s">
        <v>36</v>
      </c>
      <c r="C20" s="17" t="s">
        <v>37</v>
      </c>
      <c r="D20" s="18">
        <v>72</v>
      </c>
      <c r="E20" s="19"/>
    </row>
    <row r="21" spans="1:6" ht="20.100000000000001" customHeight="1" x14ac:dyDescent="0.25">
      <c r="A21" s="16">
        <v>16</v>
      </c>
      <c r="B21" s="16" t="s">
        <v>38</v>
      </c>
      <c r="C21" s="17" t="s">
        <v>39</v>
      </c>
      <c r="D21" s="18">
        <v>141</v>
      </c>
      <c r="E21" s="19"/>
    </row>
    <row r="22" spans="1:6" ht="20.100000000000001" customHeight="1" x14ac:dyDescent="0.25">
      <c r="A22" s="16">
        <v>17</v>
      </c>
      <c r="B22" s="16" t="s">
        <v>40</v>
      </c>
      <c r="C22" s="17" t="s">
        <v>41</v>
      </c>
      <c r="D22" s="18">
        <v>114</v>
      </c>
      <c r="E22" s="19"/>
    </row>
    <row r="23" spans="1:6" ht="20.100000000000001" customHeight="1" x14ac:dyDescent="0.25">
      <c r="A23" s="16">
        <v>18</v>
      </c>
      <c r="B23" s="16" t="s">
        <v>42</v>
      </c>
      <c r="C23" s="17" t="s">
        <v>43</v>
      </c>
      <c r="D23" s="18">
        <v>10</v>
      </c>
      <c r="E23" s="19"/>
    </row>
    <row r="24" spans="1:6" ht="20.100000000000001" customHeight="1" x14ac:dyDescent="0.25">
      <c r="A24" s="16">
        <v>19</v>
      </c>
      <c r="B24" s="16" t="s">
        <v>44</v>
      </c>
      <c r="C24" s="17" t="s">
        <v>45</v>
      </c>
      <c r="D24" s="18">
        <v>90</v>
      </c>
      <c r="E24" s="19"/>
    </row>
    <row r="25" spans="1:6" ht="20.100000000000001" customHeight="1" x14ac:dyDescent="0.25">
      <c r="A25" s="16">
        <v>20</v>
      </c>
      <c r="B25" s="16" t="s">
        <v>46</v>
      </c>
      <c r="C25" s="17" t="s">
        <v>47</v>
      </c>
      <c r="D25" s="18">
        <v>45</v>
      </c>
      <c r="E25" s="21"/>
      <c r="F25" s="22"/>
    </row>
    <row r="26" spans="1:6" ht="20.100000000000001" customHeight="1" x14ac:dyDescent="0.25">
      <c r="A26" s="16">
        <v>21</v>
      </c>
      <c r="B26" s="16" t="s">
        <v>48</v>
      </c>
      <c r="C26" s="17" t="s">
        <v>49</v>
      </c>
      <c r="D26" s="18">
        <v>178</v>
      </c>
      <c r="E26" s="21"/>
      <c r="F26" s="22"/>
    </row>
    <row r="27" spans="1:6" ht="20.100000000000001" customHeight="1" x14ac:dyDescent="0.25">
      <c r="A27" s="16">
        <v>22</v>
      </c>
      <c r="B27" s="16" t="s">
        <v>50</v>
      </c>
      <c r="C27" s="17" t="s">
        <v>51</v>
      </c>
      <c r="D27" s="18">
        <v>88</v>
      </c>
      <c r="E27" s="21"/>
      <c r="F27" s="22"/>
    </row>
    <row r="28" spans="1:6" ht="20.100000000000001" customHeight="1" x14ac:dyDescent="0.25">
      <c r="A28" s="16">
        <v>23</v>
      </c>
      <c r="B28" s="16" t="s">
        <v>52</v>
      </c>
      <c r="C28" s="17" t="s">
        <v>53</v>
      </c>
      <c r="D28" s="18">
        <v>79</v>
      </c>
      <c r="E28" s="21"/>
      <c r="F28" s="22"/>
    </row>
    <row r="29" spans="1:6" ht="20.100000000000001" customHeight="1" x14ac:dyDescent="0.25">
      <c r="A29" s="16">
        <v>24</v>
      </c>
      <c r="B29" s="16" t="s">
        <v>54</v>
      </c>
      <c r="C29" s="17" t="s">
        <v>55</v>
      </c>
      <c r="D29" s="18">
        <v>44</v>
      </c>
      <c r="E29" s="21"/>
      <c r="F29" s="22"/>
    </row>
    <row r="30" spans="1:6" ht="20.100000000000001" customHeight="1" x14ac:dyDescent="0.25">
      <c r="A30" s="16">
        <v>25</v>
      </c>
      <c r="B30" s="16" t="s">
        <v>56</v>
      </c>
      <c r="C30" s="17" t="s">
        <v>57</v>
      </c>
      <c r="D30" s="18">
        <v>111</v>
      </c>
      <c r="E30" s="21"/>
      <c r="F30" s="22"/>
    </row>
    <row r="31" spans="1:6" ht="20.100000000000001" customHeight="1" x14ac:dyDescent="0.25">
      <c r="A31" s="16">
        <v>26</v>
      </c>
      <c r="B31" s="16" t="s">
        <v>58</v>
      </c>
      <c r="C31" s="17" t="s">
        <v>59</v>
      </c>
      <c r="D31" s="18">
        <v>51</v>
      </c>
      <c r="E31" s="21"/>
      <c r="F31" s="22"/>
    </row>
    <row r="32" spans="1:6" ht="20.100000000000001" customHeight="1" x14ac:dyDescent="0.25">
      <c r="A32" s="16">
        <v>27</v>
      </c>
      <c r="B32" s="16" t="s">
        <v>60</v>
      </c>
      <c r="C32" s="17" t="s">
        <v>61</v>
      </c>
      <c r="D32" s="18">
        <v>81</v>
      </c>
      <c r="E32" s="21"/>
      <c r="F32" s="22"/>
    </row>
    <row r="33" spans="1:6" ht="20.100000000000001" customHeight="1" x14ac:dyDescent="0.25">
      <c r="A33" s="16">
        <v>28</v>
      </c>
      <c r="B33" s="16" t="s">
        <v>62</v>
      </c>
      <c r="C33" s="17" t="s">
        <v>63</v>
      </c>
      <c r="D33" s="18">
        <v>69</v>
      </c>
      <c r="E33" s="21"/>
      <c r="F33" s="22"/>
    </row>
    <row r="34" spans="1:6" ht="20.100000000000001" customHeight="1" x14ac:dyDescent="0.25">
      <c r="A34" s="16">
        <v>29</v>
      </c>
      <c r="B34" s="16" t="s">
        <v>64</v>
      </c>
      <c r="C34" s="17" t="s">
        <v>65</v>
      </c>
      <c r="D34" s="18">
        <v>75</v>
      </c>
      <c r="E34" s="21"/>
      <c r="F34" s="22"/>
    </row>
    <row r="35" spans="1:6" ht="20.100000000000001" customHeight="1" x14ac:dyDescent="0.25">
      <c r="A35" s="16">
        <v>30</v>
      </c>
      <c r="B35" s="16" t="s">
        <v>66</v>
      </c>
      <c r="C35" s="17" t="s">
        <v>67</v>
      </c>
      <c r="D35" s="18">
        <v>65</v>
      </c>
      <c r="E35" s="21"/>
      <c r="F35" s="22"/>
    </row>
    <row r="36" spans="1:6" ht="20.100000000000001" customHeight="1" x14ac:dyDescent="0.25">
      <c r="A36" s="16">
        <v>31</v>
      </c>
      <c r="B36" s="16" t="s">
        <v>68</v>
      </c>
      <c r="C36" s="17" t="s">
        <v>69</v>
      </c>
      <c r="D36" s="18">
        <v>110</v>
      </c>
      <c r="E36" s="21"/>
      <c r="F36" s="22"/>
    </row>
    <row r="37" spans="1:6" ht="20.100000000000001" customHeight="1" x14ac:dyDescent="0.25">
      <c r="A37" s="16">
        <v>32</v>
      </c>
      <c r="B37" s="16" t="s">
        <v>70</v>
      </c>
      <c r="C37" s="17" t="s">
        <v>71</v>
      </c>
      <c r="D37" s="18">
        <v>160</v>
      </c>
      <c r="E37" s="21"/>
      <c r="F37" s="22"/>
    </row>
    <row r="38" spans="1:6" ht="20.100000000000001" customHeight="1" x14ac:dyDescent="0.25">
      <c r="A38" s="16">
        <v>33</v>
      </c>
      <c r="B38" s="16" t="s">
        <v>72</v>
      </c>
      <c r="C38" s="17" t="s">
        <v>73</v>
      </c>
      <c r="D38" s="18">
        <v>138</v>
      </c>
      <c r="E38" s="21"/>
      <c r="F38" s="22"/>
    </row>
    <row r="39" spans="1:6" ht="20.100000000000001" customHeight="1" x14ac:dyDescent="0.25">
      <c r="A39" s="16">
        <v>34</v>
      </c>
      <c r="B39" s="16" t="s">
        <v>74</v>
      </c>
      <c r="C39" s="17" t="s">
        <v>75</v>
      </c>
      <c r="D39" s="18">
        <v>53</v>
      </c>
      <c r="E39" s="21"/>
      <c r="F39" s="22"/>
    </row>
    <row r="40" spans="1:6" ht="20.100000000000001" customHeight="1" x14ac:dyDescent="0.25">
      <c r="A40" s="16">
        <v>35</v>
      </c>
      <c r="B40" s="16" t="s">
        <v>76</v>
      </c>
      <c r="C40" s="17" t="s">
        <v>77</v>
      </c>
      <c r="D40" s="18">
        <v>14</v>
      </c>
      <c r="E40" s="21"/>
      <c r="F40" s="22"/>
    </row>
    <row r="41" spans="1:6" ht="20.100000000000001" customHeight="1" x14ac:dyDescent="0.25">
      <c r="A41" s="16">
        <v>36</v>
      </c>
      <c r="B41" s="16" t="s">
        <v>78</v>
      </c>
      <c r="C41" s="17" t="s">
        <v>79</v>
      </c>
      <c r="D41" s="18">
        <v>168</v>
      </c>
      <c r="E41" s="21"/>
      <c r="F41" s="22"/>
    </row>
    <row r="42" spans="1:6" ht="20.100000000000001" customHeight="1" x14ac:dyDescent="0.25">
      <c r="A42" s="16">
        <v>37</v>
      </c>
      <c r="B42" s="16" t="s">
        <v>80</v>
      </c>
      <c r="C42" s="17" t="s">
        <v>81</v>
      </c>
      <c r="D42" s="18">
        <v>75</v>
      </c>
      <c r="E42" s="21"/>
      <c r="F42" s="22"/>
    </row>
    <row r="43" spans="1:6" ht="20.100000000000001" customHeight="1" x14ac:dyDescent="0.25">
      <c r="A43" s="16">
        <v>38</v>
      </c>
      <c r="B43" s="16" t="s">
        <v>82</v>
      </c>
      <c r="C43" s="17" t="s">
        <v>83</v>
      </c>
      <c r="D43" s="18">
        <v>44</v>
      </c>
      <c r="E43" s="21"/>
      <c r="F43" s="22"/>
    </row>
    <row r="44" spans="1:6" ht="20.100000000000001" customHeight="1" x14ac:dyDescent="0.25">
      <c r="A44" s="16">
        <v>39</v>
      </c>
      <c r="B44" s="16" t="s">
        <v>84</v>
      </c>
      <c r="C44" s="17" t="s">
        <v>85</v>
      </c>
      <c r="D44" s="18">
        <v>45</v>
      </c>
      <c r="E44" s="21"/>
      <c r="F44" s="22"/>
    </row>
    <row r="45" spans="1:6" ht="20.100000000000001" customHeight="1" x14ac:dyDescent="0.25">
      <c r="A45" s="16">
        <v>40</v>
      </c>
      <c r="B45" s="16" t="s">
        <v>86</v>
      </c>
      <c r="C45" s="17" t="s">
        <v>87</v>
      </c>
      <c r="D45" s="18">
        <v>29</v>
      </c>
      <c r="E45" s="21"/>
      <c r="F45" s="22"/>
    </row>
    <row r="46" spans="1:6" ht="20.100000000000001" customHeight="1" x14ac:dyDescent="0.25">
      <c r="A46" s="16">
        <v>41</v>
      </c>
      <c r="B46" s="16" t="s">
        <v>88</v>
      </c>
      <c r="C46" s="17" t="s">
        <v>89</v>
      </c>
      <c r="D46" s="18">
        <v>54</v>
      </c>
      <c r="E46" s="21"/>
      <c r="F46" s="22"/>
    </row>
    <row r="47" spans="1:6" ht="20.100000000000001" customHeight="1" x14ac:dyDescent="0.25">
      <c r="A47" s="16">
        <v>42</v>
      </c>
      <c r="B47" s="16" t="s">
        <v>90</v>
      </c>
      <c r="C47" s="17" t="s">
        <v>91</v>
      </c>
      <c r="D47" s="18">
        <v>79</v>
      </c>
      <c r="E47" s="21"/>
      <c r="F47" s="22"/>
    </row>
    <row r="48" spans="1:6" ht="20.100000000000001" customHeight="1" x14ac:dyDescent="0.25">
      <c r="A48" s="16">
        <v>43</v>
      </c>
      <c r="B48" s="16" t="s">
        <v>92</v>
      </c>
      <c r="C48" s="17" t="s">
        <v>93</v>
      </c>
      <c r="D48" s="18">
        <v>45</v>
      </c>
      <c r="E48" s="21"/>
      <c r="F48" s="22"/>
    </row>
    <row r="49" spans="1:7" ht="20.100000000000001" customHeight="1" x14ac:dyDescent="0.25">
      <c r="A49" s="16">
        <v>44</v>
      </c>
      <c r="B49" s="16" t="s">
        <v>94</v>
      </c>
      <c r="C49" s="17" t="s">
        <v>95</v>
      </c>
      <c r="D49" s="18">
        <v>142</v>
      </c>
      <c r="E49" s="21"/>
      <c r="F49" s="22"/>
    </row>
    <row r="50" spans="1:7" ht="20.100000000000001" customHeight="1" x14ac:dyDescent="0.25">
      <c r="A50" s="16">
        <v>45</v>
      </c>
      <c r="B50" s="16" t="s">
        <v>96</v>
      </c>
      <c r="C50" s="17" t="s">
        <v>97</v>
      </c>
      <c r="D50" s="18">
        <v>54</v>
      </c>
      <c r="E50" s="21"/>
      <c r="F50" s="22"/>
    </row>
    <row r="51" spans="1:7" ht="20.100000000000001" customHeight="1" x14ac:dyDescent="0.25">
      <c r="A51" s="16">
        <v>46</v>
      </c>
      <c r="B51" s="16" t="s">
        <v>98</v>
      </c>
      <c r="C51" s="23" t="s">
        <v>99</v>
      </c>
      <c r="D51" s="18">
        <v>98</v>
      </c>
      <c r="E51" s="21"/>
      <c r="F51" s="22"/>
    </row>
    <row r="52" spans="1:7" ht="24.95" customHeight="1" x14ac:dyDescent="0.25">
      <c r="A52" s="24"/>
      <c r="B52" s="25"/>
      <c r="C52" s="26" t="s">
        <v>100</v>
      </c>
      <c r="D52" s="27">
        <f>SUM(D6:D51)</f>
        <v>3485</v>
      </c>
      <c r="E52" s="28"/>
      <c r="F52" s="29"/>
    </row>
    <row r="53" spans="1:7" ht="24.95" customHeight="1" x14ac:dyDescent="0.25">
      <c r="A53" s="30" t="s">
        <v>101</v>
      </c>
      <c r="B53" s="31"/>
      <c r="C53" s="9"/>
      <c r="D53" s="32"/>
      <c r="E53" s="33" t="str">
        <f>IF(E6="","",SUM(E6:E51))</f>
        <v/>
      </c>
      <c r="F53" s="34"/>
      <c r="G53" s="29"/>
    </row>
    <row r="54" spans="1:7" ht="24.95" customHeight="1" x14ac:dyDescent="0.25">
      <c r="A54" s="35" t="s">
        <v>102</v>
      </c>
      <c r="B54" s="35"/>
      <c r="C54" s="36"/>
      <c r="D54" s="37"/>
      <c r="E54" s="38" t="str">
        <f>IF(E6="","",E53/D52)</f>
        <v/>
      </c>
      <c r="F54" s="34"/>
      <c r="G54" s="34"/>
    </row>
    <row r="55" spans="1:7" x14ac:dyDescent="0.25">
      <c r="D55" s="39"/>
      <c r="E55" s="39"/>
      <c r="F55" s="39"/>
      <c r="G55" s="39"/>
    </row>
    <row r="56" spans="1:7" x14ac:dyDescent="0.25">
      <c r="A56" s="40"/>
    </row>
    <row r="57" spans="1:7" ht="45" customHeight="1" x14ac:dyDescent="0.25">
      <c r="A57" s="76" t="s">
        <v>103</v>
      </c>
      <c r="B57" s="76"/>
      <c r="C57" s="76"/>
      <c r="D57" s="76"/>
      <c r="E57" s="76"/>
      <c r="F57" s="34"/>
      <c r="G57" s="34"/>
    </row>
    <row r="58" spans="1:7" x14ac:dyDescent="0.25">
      <c r="A58" s="40"/>
    </row>
    <row r="59" spans="1:7" x14ac:dyDescent="0.25">
      <c r="A59" s="40"/>
    </row>
    <row r="60" spans="1:7" x14ac:dyDescent="0.25">
      <c r="A60" s="40"/>
    </row>
  </sheetData>
  <sheetProtection algorithmName="SHA-512" hashValue="14qk26jYTwflPsUw4/lrEnH7UJblaffcPXxiLwNfUmBUh5dtjYFiOifS6wGyj0r50g3K3BfjfUYmrGfXzuvnWQ==" saltValue="91LC1FhLCPHYm3oBxxUQ2g==" spinCount="100000" sheet="1" objects="1" scenarios="1"/>
  <mergeCells count="3">
    <mergeCell ref="D1:E1"/>
    <mergeCell ref="D2:E2"/>
    <mergeCell ref="A57:E57"/>
  </mergeCells>
  <conditionalFormatting sqref="A1:XFD1048576">
    <cfRule type="expression" dxfId="2" priority="1">
      <formula>CELL("protect",A1)=0</formula>
    </cfRule>
  </conditionalFormatting>
  <pageMargins left="0.6" right="0.6" top="0.75" bottom="0.75" header="0.3" footer="0.3"/>
  <pageSetup scale="96" fitToHeight="0" orientation="portrait" r:id="rId1"/>
  <headerFooter>
    <oddHeader>&amp;C&amp;"Arial Narrow,Regular"&amp;9PROVIDE TREE MAINTENANCE SERVICES FOR VARIOUS SCHOOLS AND OFFICES OF THE HAWAII STATE DEPARTMENT OF EDUCATION ON OAHU (SELECTED DISTRICTS), HAWAII (DISTRICTS III AND IV), AND MAUI (DISTRICTS I THROUGH V) 
RFP D26-039</oddHeader>
    <oddFooter>&amp;L&amp;"Arial Narrow,Regular"&amp;10RFP D26-039&amp;C&amp;"Arial Narrow,Regular"&amp;10Appendix G-A1-&amp;P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82491-EDB6-47C4-B99A-B0DD727542D3}">
  <sheetPr>
    <pageSetUpPr fitToPage="1"/>
  </sheetPr>
  <dimension ref="A1:F29"/>
  <sheetViews>
    <sheetView zoomScaleNormal="100" zoomScaleSheetLayoutView="115" workbookViewId="0">
      <selection activeCell="H17" sqref="H17"/>
    </sheetView>
  </sheetViews>
  <sheetFormatPr defaultColWidth="9.140625" defaultRowHeight="12.75" x14ac:dyDescent="0.25"/>
  <cols>
    <col min="1" max="1" width="5" style="1" customWidth="1"/>
    <col min="2" max="2" width="24.7109375" style="1" bestFit="1" customWidth="1"/>
    <col min="3" max="3" width="24.140625" style="1" bestFit="1" customWidth="1"/>
    <col min="4" max="5" width="20.5703125" style="1" customWidth="1"/>
    <col min="6" max="6" width="16.42578125" style="1" customWidth="1"/>
    <col min="7" max="16384" width="9.140625" style="1"/>
  </cols>
  <sheetData>
    <row r="1" spans="1:6" ht="18.75" customHeight="1" x14ac:dyDescent="0.25">
      <c r="C1" s="2" t="s">
        <v>0</v>
      </c>
      <c r="D1" s="74"/>
      <c r="E1" s="74"/>
    </row>
    <row r="2" spans="1:6" x14ac:dyDescent="0.25">
      <c r="A2" s="3" t="s">
        <v>1</v>
      </c>
      <c r="B2" s="4"/>
      <c r="C2" s="4"/>
      <c r="D2" s="41"/>
      <c r="E2" s="42"/>
    </row>
    <row r="3" spans="1:6" x14ac:dyDescent="0.25">
      <c r="A3" s="5"/>
    </row>
    <row r="4" spans="1:6" ht="24.75" customHeight="1" x14ac:dyDescent="0.25">
      <c r="A4" s="43" t="s">
        <v>104</v>
      </c>
      <c r="B4" s="44"/>
      <c r="C4" s="31"/>
      <c r="D4" s="9"/>
      <c r="E4" s="45"/>
    </row>
    <row r="5" spans="1:6" ht="25.5" customHeight="1" x14ac:dyDescent="0.25">
      <c r="A5" s="78" t="s">
        <v>105</v>
      </c>
      <c r="B5" s="78"/>
      <c r="C5" s="78"/>
      <c r="D5" s="78"/>
      <c r="E5" s="78"/>
      <c r="F5" s="22"/>
    </row>
    <row r="6" spans="1:6" x14ac:dyDescent="0.25">
      <c r="A6" s="79"/>
      <c r="B6" s="77"/>
      <c r="C6" s="77"/>
      <c r="D6" s="77"/>
      <c r="E6" s="80"/>
      <c r="F6" s="22"/>
    </row>
    <row r="7" spans="1:6" ht="17.25" customHeight="1" x14ac:dyDescent="0.25">
      <c r="A7" s="81" t="s">
        <v>106</v>
      </c>
      <c r="B7" s="81"/>
      <c r="C7" s="81"/>
      <c r="D7" s="81"/>
      <c r="E7" s="81"/>
      <c r="F7" s="46"/>
    </row>
    <row r="8" spans="1:6" x14ac:dyDescent="0.25">
      <c r="A8" s="47"/>
      <c r="B8" s="48"/>
      <c r="C8" s="48"/>
      <c r="D8" s="48"/>
      <c r="E8" s="49"/>
    </row>
    <row r="9" spans="1:6" s="52" customFormat="1" ht="40.5" x14ac:dyDescent="0.25">
      <c r="A9" s="50" t="s">
        <v>3</v>
      </c>
      <c r="B9" s="50" t="s">
        <v>107</v>
      </c>
      <c r="C9" s="50" t="s">
        <v>108</v>
      </c>
      <c r="D9" s="50" t="s">
        <v>109</v>
      </c>
      <c r="E9" s="51" t="s">
        <v>110</v>
      </c>
    </row>
    <row r="10" spans="1:6" ht="19.5" customHeight="1" x14ac:dyDescent="0.25">
      <c r="A10" s="53" t="s">
        <v>111</v>
      </c>
      <c r="B10" s="54" t="s">
        <v>112</v>
      </c>
      <c r="C10" s="55">
        <v>1</v>
      </c>
      <c r="D10" s="19"/>
      <c r="E10" s="56" t="str">
        <f>IF(D10="","",C10*D10)</f>
        <v/>
      </c>
    </row>
    <row r="11" spans="1:6" ht="19.5" customHeight="1" x14ac:dyDescent="0.25">
      <c r="A11" s="53">
        <v>48</v>
      </c>
      <c r="B11" s="54" t="s">
        <v>113</v>
      </c>
      <c r="C11" s="55">
        <v>4</v>
      </c>
      <c r="D11" s="19"/>
      <c r="E11" s="56" t="str">
        <f t="shared" ref="E11:E19" si="0">IF(D11="","",C11*D11)</f>
        <v/>
      </c>
    </row>
    <row r="12" spans="1:6" ht="19.5" customHeight="1" x14ac:dyDescent="0.25">
      <c r="A12" s="18">
        <v>49</v>
      </c>
      <c r="B12" s="54" t="s">
        <v>114</v>
      </c>
      <c r="C12" s="55">
        <v>3</v>
      </c>
      <c r="D12" s="19"/>
      <c r="E12" s="56" t="str">
        <f t="shared" si="0"/>
        <v/>
      </c>
    </row>
    <row r="13" spans="1:6" ht="19.5" customHeight="1" x14ac:dyDescent="0.25">
      <c r="A13" s="18">
        <v>50</v>
      </c>
      <c r="B13" s="54" t="s">
        <v>115</v>
      </c>
      <c r="C13" s="55">
        <v>3</v>
      </c>
      <c r="D13" s="19"/>
      <c r="E13" s="56" t="str">
        <f t="shared" si="0"/>
        <v/>
      </c>
    </row>
    <row r="14" spans="1:6" ht="19.5" customHeight="1" x14ac:dyDescent="0.25">
      <c r="A14" s="18">
        <v>51</v>
      </c>
      <c r="B14" s="54" t="s">
        <v>116</v>
      </c>
      <c r="C14" s="55">
        <v>1</v>
      </c>
      <c r="D14" s="19"/>
      <c r="E14" s="56" t="str">
        <f t="shared" si="0"/>
        <v/>
      </c>
    </row>
    <row r="15" spans="1:6" ht="19.5" customHeight="1" x14ac:dyDescent="0.25">
      <c r="A15" s="18">
        <v>52</v>
      </c>
      <c r="B15" s="54" t="s">
        <v>117</v>
      </c>
      <c r="C15" s="55">
        <v>1</v>
      </c>
      <c r="D15" s="19"/>
      <c r="E15" s="56" t="str">
        <f t="shared" si="0"/>
        <v/>
      </c>
    </row>
    <row r="16" spans="1:6" ht="19.5" customHeight="1" x14ac:dyDescent="0.25">
      <c r="A16" s="18">
        <v>53</v>
      </c>
      <c r="B16" s="54" t="s">
        <v>118</v>
      </c>
      <c r="C16" s="55">
        <v>1</v>
      </c>
      <c r="D16" s="19"/>
      <c r="E16" s="56" t="str">
        <f t="shared" si="0"/>
        <v/>
      </c>
    </row>
    <row r="17" spans="1:6" ht="19.5" customHeight="1" x14ac:dyDescent="0.25">
      <c r="A17" s="18">
        <v>54</v>
      </c>
      <c r="B17" s="54" t="s">
        <v>119</v>
      </c>
      <c r="C17" s="55">
        <v>1</v>
      </c>
      <c r="D17" s="19"/>
      <c r="E17" s="56" t="str">
        <f t="shared" si="0"/>
        <v/>
      </c>
    </row>
    <row r="18" spans="1:6" ht="19.5" customHeight="1" x14ac:dyDescent="0.25">
      <c r="A18" s="18">
        <v>55</v>
      </c>
      <c r="B18" s="54" t="s">
        <v>120</v>
      </c>
      <c r="C18" s="55">
        <v>1</v>
      </c>
      <c r="D18" s="19"/>
      <c r="E18" s="56" t="str">
        <f t="shared" si="0"/>
        <v/>
      </c>
    </row>
    <row r="19" spans="1:6" ht="19.5" customHeight="1" x14ac:dyDescent="0.25">
      <c r="A19" s="18">
        <v>56</v>
      </c>
      <c r="B19" s="54" t="s">
        <v>121</v>
      </c>
      <c r="C19" s="55">
        <v>1</v>
      </c>
      <c r="D19" s="19"/>
      <c r="E19" s="56" t="str">
        <f t="shared" si="0"/>
        <v/>
      </c>
    </row>
    <row r="20" spans="1:6" ht="24.75" customHeight="1" x14ac:dyDescent="0.25">
      <c r="A20" s="57"/>
      <c r="B20" s="58"/>
      <c r="C20" s="58"/>
      <c r="D20" s="59" t="s">
        <v>122</v>
      </c>
      <c r="E20" s="60" t="str">
        <f>IF(E10="","",SUM(E10:E19))</f>
        <v/>
      </c>
    </row>
    <row r="22" spans="1:6" ht="30.75" customHeight="1" x14ac:dyDescent="0.25">
      <c r="A22" s="77" t="s">
        <v>123</v>
      </c>
      <c r="B22" s="77"/>
      <c r="C22" s="77"/>
      <c r="D22" s="77"/>
      <c r="E22" s="77"/>
      <c r="F22" s="22"/>
    </row>
    <row r="23" spans="1:6" x14ac:dyDescent="0.25">
      <c r="A23" s="61"/>
      <c r="B23" s="62"/>
      <c r="C23" s="62"/>
      <c r="D23" s="62"/>
      <c r="E23" s="62"/>
    </row>
    <row r="24" spans="1:6" x14ac:dyDescent="0.25">
      <c r="A24" s="82" t="s">
        <v>124</v>
      </c>
      <c r="B24" s="82"/>
      <c r="C24" s="82"/>
      <c r="D24" s="82"/>
      <c r="E24" s="82"/>
      <c r="F24" s="63"/>
    </row>
    <row r="25" spans="1:6" ht="56.25" customHeight="1" x14ac:dyDescent="0.25">
      <c r="A25" s="77" t="s">
        <v>125</v>
      </c>
      <c r="B25" s="77"/>
      <c r="C25" s="77"/>
      <c r="D25" s="77"/>
      <c r="E25" s="77"/>
      <c r="F25" s="22"/>
    </row>
    <row r="27" spans="1:6" x14ac:dyDescent="0.25">
      <c r="A27" s="40"/>
    </row>
    <row r="28" spans="1:6" x14ac:dyDescent="0.25">
      <c r="A28" s="40"/>
    </row>
    <row r="29" spans="1:6" x14ac:dyDescent="0.25">
      <c r="A29" s="40"/>
    </row>
  </sheetData>
  <sheetProtection algorithmName="SHA-512" hashValue="Fx/fdSLQ4Fy4wXCKjD2GFcMWOhviKGT9vJl9HX2Lu4XjwB6rsD2HGIW5siDGX8/yPeJLXJcL2/ef4S7wr8Vwaw==" saltValue="foUx+dhqXO/PAvcaKOzCiA==" spinCount="100000" sheet="1" objects="1" scenarios="1"/>
  <mergeCells count="7">
    <mergeCell ref="A25:E25"/>
    <mergeCell ref="D1:E1"/>
    <mergeCell ref="A5:E5"/>
    <mergeCell ref="A6:E6"/>
    <mergeCell ref="A7:E7"/>
    <mergeCell ref="A22:E22"/>
    <mergeCell ref="A24:E24"/>
  </mergeCells>
  <conditionalFormatting sqref="A1:D1 F1:XFD1 A2:B2 D2:XFD2 A3:XFD1048576">
    <cfRule type="expression" dxfId="1" priority="1">
      <formula>CELL("protect",A1)=0</formula>
    </cfRule>
  </conditionalFormatting>
  <pageMargins left="0.6" right="0.6" top="0.75" bottom="0.75" header="0.3" footer="0.3"/>
  <pageSetup scale="97" fitToHeight="0" orientation="portrait" r:id="rId1"/>
  <headerFooter>
    <oddHeader>&amp;C&amp;"Arial Narrow,Regular"&amp;9PROVIDE TREE MAINTENANCE SERVICES FOR VARIOUS SCHOOLS AND OFFICES OF THE HAWAII STATE DEPARTMENT OF EDUCATION ON OAHU (SELECTED DISTRICTS), HAWAII (DISTRICTS III AND IV), AND MAUI (DISTRICTS I THROUGH V) 
RFP D26-039</oddHeader>
    <oddFooter>&amp;L&amp;"Arial Narrow,Regular"&amp;10RFP D26-039&amp;C&amp;"Arial Narrow,Regular"&amp;10Appendix G-A2-&amp;P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7D54B-4A17-4CF8-9C96-1A18BAA6CA68}">
  <sheetPr>
    <pageSetUpPr fitToPage="1"/>
  </sheetPr>
  <dimension ref="A1:G22"/>
  <sheetViews>
    <sheetView zoomScaleNormal="100" workbookViewId="0">
      <selection activeCell="F12" sqref="F12"/>
    </sheetView>
  </sheetViews>
  <sheetFormatPr defaultColWidth="9.140625" defaultRowHeight="12.75" x14ac:dyDescent="0.25"/>
  <cols>
    <col min="1" max="1" width="5" style="1" customWidth="1"/>
    <col min="2" max="2" width="23.85546875" style="1" customWidth="1"/>
    <col min="3" max="3" width="16.42578125" style="1" bestFit="1" customWidth="1"/>
    <col min="4" max="6" width="16.5703125" style="1" customWidth="1"/>
    <col min="7" max="7" width="16.42578125" style="1" customWidth="1"/>
    <col min="8" max="16384" width="9.140625" style="1"/>
  </cols>
  <sheetData>
    <row r="1" spans="1:7" ht="18.75" customHeight="1" x14ac:dyDescent="0.25">
      <c r="E1" s="2" t="s">
        <v>0</v>
      </c>
      <c r="F1" s="74"/>
      <c r="G1" s="74"/>
    </row>
    <row r="2" spans="1:7" s="4" customFormat="1" x14ac:dyDescent="0.25">
      <c r="A2" s="3" t="s">
        <v>1</v>
      </c>
    </row>
    <row r="3" spans="1:7" x14ac:dyDescent="0.25">
      <c r="A3" s="5"/>
    </row>
    <row r="4" spans="1:7" ht="24.75" customHeight="1" x14ac:dyDescent="0.25">
      <c r="A4" s="64" t="s">
        <v>126</v>
      </c>
      <c r="B4" s="65"/>
      <c r="C4" s="65"/>
      <c r="D4" s="65"/>
      <c r="E4" s="65"/>
      <c r="F4" s="65"/>
      <c r="G4" s="66"/>
    </row>
    <row r="5" spans="1:7" ht="104.25" customHeight="1" x14ac:dyDescent="0.25">
      <c r="A5" s="83" t="s">
        <v>127</v>
      </c>
      <c r="B5" s="84"/>
      <c r="C5" s="84"/>
      <c r="D5" s="84"/>
      <c r="E5" s="84"/>
      <c r="F5" s="84"/>
      <c r="G5" s="85"/>
    </row>
    <row r="6" spans="1:7" x14ac:dyDescent="0.25">
      <c r="A6" s="67"/>
      <c r="B6" s="48"/>
      <c r="C6" s="48"/>
      <c r="D6" s="48"/>
      <c r="E6" s="48"/>
      <c r="F6" s="48"/>
      <c r="G6" s="49"/>
    </row>
    <row r="7" spans="1:7" s="52" customFormat="1" ht="40.5" x14ac:dyDescent="0.25">
      <c r="A7" s="50" t="s">
        <v>3</v>
      </c>
      <c r="B7" s="50" t="s">
        <v>107</v>
      </c>
      <c r="C7" s="50" t="s">
        <v>128</v>
      </c>
      <c r="D7" s="50" t="s">
        <v>129</v>
      </c>
      <c r="E7" s="50" t="s">
        <v>130</v>
      </c>
      <c r="F7" s="50" t="s">
        <v>131</v>
      </c>
      <c r="G7" s="51" t="s">
        <v>132</v>
      </c>
    </row>
    <row r="8" spans="1:7" s="72" customFormat="1" ht="20.100000000000001" customHeight="1" x14ac:dyDescent="0.25">
      <c r="A8" s="68"/>
      <c r="B8" s="69" t="s">
        <v>133</v>
      </c>
      <c r="C8" s="70">
        <v>2</v>
      </c>
      <c r="D8" s="71">
        <v>100</v>
      </c>
      <c r="E8" s="71">
        <v>100</v>
      </c>
      <c r="F8" s="71">
        <v>300</v>
      </c>
      <c r="G8" s="71">
        <v>1000</v>
      </c>
    </row>
    <row r="9" spans="1:7" ht="20.100000000000001" customHeight="1" x14ac:dyDescent="0.25">
      <c r="A9" s="16">
        <v>57</v>
      </c>
      <c r="B9" s="54" t="s">
        <v>134</v>
      </c>
      <c r="C9" s="53">
        <v>2</v>
      </c>
      <c r="D9" s="73"/>
      <c r="E9" s="73"/>
      <c r="F9" s="73"/>
      <c r="G9" s="56" t="str">
        <f>IF(D9="","",C9*(D9+E9+F9))</f>
        <v/>
      </c>
    </row>
    <row r="10" spans="1:7" ht="20.100000000000001" customHeight="1" x14ac:dyDescent="0.25">
      <c r="A10" s="16">
        <v>58</v>
      </c>
      <c r="B10" s="54" t="s">
        <v>112</v>
      </c>
      <c r="C10" s="53">
        <v>2</v>
      </c>
      <c r="D10" s="73"/>
      <c r="E10" s="73"/>
      <c r="F10" s="73"/>
      <c r="G10" s="56" t="str">
        <f t="shared" ref="G10:G16" si="0">IF(D10="","",C10*(D10+E10+F10))</f>
        <v/>
      </c>
    </row>
    <row r="11" spans="1:7" ht="20.100000000000001" customHeight="1" x14ac:dyDescent="0.25">
      <c r="A11" s="16">
        <v>59</v>
      </c>
      <c r="B11" s="54" t="s">
        <v>113</v>
      </c>
      <c r="C11" s="53">
        <v>6</v>
      </c>
      <c r="D11" s="73"/>
      <c r="E11" s="73"/>
      <c r="F11" s="73"/>
      <c r="G11" s="56" t="str">
        <f t="shared" si="0"/>
        <v/>
      </c>
    </row>
    <row r="12" spans="1:7" ht="20.100000000000001" customHeight="1" x14ac:dyDescent="0.25">
      <c r="A12" s="16">
        <v>60</v>
      </c>
      <c r="B12" s="54" t="s">
        <v>114</v>
      </c>
      <c r="C12" s="53">
        <v>6</v>
      </c>
      <c r="D12" s="73"/>
      <c r="E12" s="73"/>
      <c r="F12" s="73"/>
      <c r="G12" s="56" t="str">
        <f t="shared" si="0"/>
        <v/>
      </c>
    </row>
    <row r="13" spans="1:7" ht="20.100000000000001" customHeight="1" x14ac:dyDescent="0.25">
      <c r="A13" s="16">
        <v>61</v>
      </c>
      <c r="B13" s="54" t="s">
        <v>115</v>
      </c>
      <c r="C13" s="53">
        <v>6</v>
      </c>
      <c r="D13" s="73"/>
      <c r="E13" s="73"/>
      <c r="F13" s="73"/>
      <c r="G13" s="56" t="str">
        <f t="shared" si="0"/>
        <v/>
      </c>
    </row>
    <row r="14" spans="1:7" ht="20.100000000000001" customHeight="1" x14ac:dyDescent="0.25">
      <c r="A14" s="16">
        <v>62</v>
      </c>
      <c r="B14" s="54" t="s">
        <v>116</v>
      </c>
      <c r="C14" s="53">
        <v>3</v>
      </c>
      <c r="D14" s="73"/>
      <c r="E14" s="73"/>
      <c r="F14" s="73"/>
      <c r="G14" s="56" t="str">
        <f t="shared" si="0"/>
        <v/>
      </c>
    </row>
    <row r="15" spans="1:7" ht="20.100000000000001" customHeight="1" x14ac:dyDescent="0.25">
      <c r="A15" s="16">
        <v>63</v>
      </c>
      <c r="B15" s="54" t="s">
        <v>117</v>
      </c>
      <c r="C15" s="53">
        <v>2</v>
      </c>
      <c r="D15" s="73"/>
      <c r="E15" s="73"/>
      <c r="F15" s="73"/>
      <c r="G15" s="56" t="str">
        <f t="shared" si="0"/>
        <v/>
      </c>
    </row>
    <row r="16" spans="1:7" ht="20.100000000000001" customHeight="1" x14ac:dyDescent="0.25">
      <c r="A16" s="16">
        <v>64</v>
      </c>
      <c r="B16" s="54" t="s">
        <v>135</v>
      </c>
      <c r="C16" s="53">
        <v>2</v>
      </c>
      <c r="D16" s="73"/>
      <c r="E16" s="73"/>
      <c r="F16" s="73"/>
      <c r="G16" s="56" t="str">
        <f t="shared" si="0"/>
        <v/>
      </c>
    </row>
    <row r="17" spans="1:7" ht="24.75" customHeight="1" x14ac:dyDescent="0.25">
      <c r="A17" s="86" t="s">
        <v>136</v>
      </c>
      <c r="B17" s="86"/>
      <c r="C17" s="86"/>
      <c r="D17" s="86"/>
      <c r="E17" s="86"/>
      <c r="F17" s="86"/>
      <c r="G17" s="60" t="str">
        <f>IF(G9="","",SUM(G9:G16))</f>
        <v/>
      </c>
    </row>
    <row r="19" spans="1:7" ht="27.75" customHeight="1" x14ac:dyDescent="0.25">
      <c r="A19" s="77" t="s">
        <v>137</v>
      </c>
      <c r="B19" s="77"/>
      <c r="C19" s="77"/>
      <c r="D19" s="77"/>
      <c r="E19" s="77"/>
      <c r="F19" s="77"/>
      <c r="G19" s="77"/>
    </row>
    <row r="20" spans="1:7" x14ac:dyDescent="0.25">
      <c r="A20" s="62"/>
      <c r="B20" s="62"/>
      <c r="C20" s="62"/>
      <c r="D20" s="62"/>
      <c r="E20" s="62"/>
      <c r="F20" s="62"/>
      <c r="G20" s="62"/>
    </row>
    <row r="21" spans="1:7" x14ac:dyDescent="0.25">
      <c r="A21" s="87" t="s">
        <v>124</v>
      </c>
      <c r="B21" s="87"/>
      <c r="C21" s="87"/>
      <c r="D21" s="87"/>
      <c r="E21" s="87"/>
      <c r="F21" s="87"/>
      <c r="G21" s="87"/>
    </row>
    <row r="22" spans="1:7" s="39" customFormat="1" ht="39.75" customHeight="1" x14ac:dyDescent="0.25">
      <c r="A22" s="77" t="s">
        <v>138</v>
      </c>
      <c r="B22" s="77"/>
      <c r="C22" s="77"/>
      <c r="D22" s="77"/>
      <c r="E22" s="77"/>
      <c r="F22" s="77"/>
      <c r="G22" s="77"/>
    </row>
  </sheetData>
  <sheetProtection algorithmName="SHA-512" hashValue="9oTJ/Yqz/nvQ/OJhKaxr77CyXwrhzU7cmxzSXUKkqrlrgpi9SIsCBfLFS+E2FmGxc6pVlc4g4HFZVV+dR2/5Hw==" saltValue="AIi8LCxxLFrp7YrkFTW/UQ==" spinCount="100000" sheet="1" objects="1" scenarios="1"/>
  <mergeCells count="6">
    <mergeCell ref="A22:G22"/>
    <mergeCell ref="F1:G1"/>
    <mergeCell ref="A5:G5"/>
    <mergeCell ref="A17:F17"/>
    <mergeCell ref="A19:G19"/>
    <mergeCell ref="A21:G21"/>
  </mergeCells>
  <conditionalFormatting sqref="E1:F1 H1:XFD1 A1:B2 D2:XFD2 A3:XFD1048576">
    <cfRule type="expression" dxfId="0" priority="1">
      <formula>CELL("protect",A1)=0</formula>
    </cfRule>
  </conditionalFormatting>
  <pageMargins left="0.6" right="0.6" top="0.75" bottom="0.75" header="0.3" footer="0.3"/>
  <pageSetup scale="83" fitToHeight="0" orientation="portrait" r:id="rId1"/>
  <headerFooter>
    <oddHeader>&amp;C&amp;"Arial Narrow,Regular"&amp;9PROVIDE TREE MAINTENANCE SERVICES FOR VARIOUS SCHOOLS AND OFFICES OF THE HAWAII STATE DEPARTMENT OF EDUCATION ON OAHU (SELECTED DISTRICTS), HAWAII (DISTRICTS III AND IV), AND MAUI (DISTRICTS I THROUGH V) 
RFP D26-039</oddHeader>
    <oddFooter>&amp;L&amp;"Arial Narrow,Regular"&amp;10RFP D26-039&amp;C&amp;"Arial Narrow,Regular"&amp;10Appendix G-A3-&amp;P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A1 - Oahu Leeward</vt:lpstr>
      <vt:lpstr>A2 - Oahu Leeward</vt:lpstr>
      <vt:lpstr>A3 - Oahu Leeward</vt:lpstr>
      <vt:lpstr>'A1 - Oahu Leeward'!Print_Area</vt:lpstr>
      <vt:lpstr>'A2 - Oahu Leeward'!Print_Area</vt:lpstr>
      <vt:lpstr>'A3 - Oahu Leeward'!Print_Area</vt:lpstr>
      <vt:lpstr>'A1 - Oahu Leeward'!Print_Titles</vt:lpstr>
      <vt:lpstr>'A2 - Oahu Leeward'!Print_Titles</vt:lpstr>
      <vt:lpstr>'A3 - Oahu Leeward'!Print_Titles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pcb-234</dc:creator>
  <cp:lastModifiedBy>Pcb-740</cp:lastModifiedBy>
  <dcterms:created xsi:type="dcterms:W3CDTF">2026-10-08T02:07:25Z</dcterms:created>
  <dcterms:modified xsi:type="dcterms:W3CDTF">2026-10-16T20:44:28Z</dcterms:modified>
</cp:coreProperties>
</file>