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https://hawaiioimt.sharepoint.com/teams/BFProjects-DocumentScanning/Shared Documents/Document Scanning/Procurement/"/>
    </mc:Choice>
  </mc:AlternateContent>
  <xr:revisionPtr revIDLastSave="63" documentId="8_{6BD54748-7771-459E-A056-B3F0B683E86E}" xr6:coauthVersionLast="47" xr6:coauthVersionMax="47" xr10:uidLastSave="{667A89BF-FA8C-40D7-8E32-FC1797140F2F}"/>
  <bookViews>
    <workbookView xWindow="-120" yWindow="-16320" windowWidth="29040" windowHeight="15720" activeTab="1" xr2:uid="{E20B5DC4-B187-4D81-AB16-4F7010CE40AB}"/>
  </bookViews>
  <sheets>
    <sheet name="1.Cost" sheetId="2" r:id="rId1"/>
    <sheet name="2.Requirements" sheetId="3" r:id="rId2"/>
  </sheets>
  <definedNames>
    <definedName name="_xlnm.Print_Area" localSheetId="0">'1.Cost'!$A:$F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2" l="1"/>
  <c r="F27" i="2"/>
  <c r="F26" i="2"/>
  <c r="F25" i="2"/>
  <c r="F24" i="2"/>
  <c r="F23" i="2"/>
  <c r="F22" i="2"/>
  <c r="F21" i="2"/>
  <c r="F20" i="2"/>
  <c r="F19" i="2"/>
  <c r="F18" i="2"/>
  <c r="F17" i="2" s="1"/>
  <c r="F16" i="2"/>
  <c r="F15" i="2"/>
  <c r="F14" i="2"/>
  <c r="F13" i="2"/>
  <c r="H12" i="2"/>
  <c r="H28" i="2" s="1"/>
  <c r="F12" i="2" l="1"/>
  <c r="H29" i="2"/>
  <c r="H30" i="2" s="1"/>
  <c r="F29" i="2"/>
  <c r="F30" i="2" s="1"/>
</calcChain>
</file>

<file path=xl/sharedStrings.xml><?xml version="1.0" encoding="utf-8"?>
<sst xmlns="http://schemas.openxmlformats.org/spreadsheetml/2006/main" count="101" uniqueCount="90">
  <si>
    <t>IFB No. DBF-IFB-26-001</t>
  </si>
  <si>
    <t>Scanning &amp; Digitization Services</t>
  </si>
  <si>
    <t>BIDDER NAME:</t>
  </si>
  <si>
    <t>ITEM NO.</t>
  </si>
  <si>
    <t>DESCRIPTION OF ITEM</t>
  </si>
  <si>
    <t>Unit Price</t>
  </si>
  <si>
    <t>UOM</t>
  </si>
  <si>
    <t>Estimated Quantities*</t>
  </si>
  <si>
    <t>TOTAL COST</t>
  </si>
  <si>
    <t>Scanning</t>
  </si>
  <si>
    <t xml:space="preserve">5.5" x 8.5" to 8.5" x 14" </t>
  </si>
  <si>
    <t>Per Page</t>
  </si>
  <si>
    <t xml:space="preserve">11" x 17" </t>
  </si>
  <si>
    <t>Special Care and Handling - Manual</t>
  </si>
  <si>
    <t>Odd Sizes (Requiring table top scanning)</t>
  </si>
  <si>
    <t>Document Preparation</t>
  </si>
  <si>
    <t>All Sizes</t>
  </si>
  <si>
    <t>Indexing per field by document (complete file)</t>
  </si>
  <si>
    <t>Per pdf</t>
  </si>
  <si>
    <t>Optical Character Recognition (OCR)</t>
  </si>
  <si>
    <t>Reasssembly per document (complete file)</t>
  </si>
  <si>
    <t>Per Folder</t>
  </si>
  <si>
    <t>Secure Cloud Site - Records Access/ Retrieval (25 Users + 1TB Repository)(5 Yrs.)</t>
  </si>
  <si>
    <t>Per Year</t>
  </si>
  <si>
    <t>Boxing of Files</t>
  </si>
  <si>
    <t>Per Box</t>
  </si>
  <si>
    <t>Pick Up Fee</t>
  </si>
  <si>
    <t>Per Trip</t>
  </si>
  <si>
    <t>Drop Off Fee</t>
  </si>
  <si>
    <t>Document Destruction Fee</t>
  </si>
  <si>
    <t>Per Pound</t>
  </si>
  <si>
    <r>
      <rPr>
        <b/>
        <sz val="11"/>
        <color theme="1"/>
        <rFont val="Aptos Narrow"/>
        <family val="2"/>
        <scheme val="minor"/>
      </rPr>
      <t>TOTAL BID AMOUNT**</t>
    </r>
    <r>
      <rPr>
        <sz val="11"/>
        <color theme="1"/>
        <rFont val="Aptos Narrow"/>
        <family val="2"/>
        <scheme val="minor"/>
      </rPr>
      <t xml:space="preserve"> (Sum of Item Nos. 10 and 11)</t>
    </r>
  </si>
  <si>
    <t>* The Estimated Quantities are provided for bid tabulation purposes only.  The actual quantities may be more or less than what is stated herein.  Bidder will be paid for actual quantities only.</t>
  </si>
  <si>
    <t>** Award, if made, shall be to the responsive, responsible Bidder submitting the lowest bid.  But the amount awarded may differ from the Total Bid Amount to align with the funding available for this Contract.</t>
  </si>
  <si>
    <t>#</t>
  </si>
  <si>
    <t>Requirement</t>
  </si>
  <si>
    <t>Detail</t>
  </si>
  <si>
    <t>Comments</t>
  </si>
  <si>
    <t>Security</t>
  </si>
  <si>
    <t>Quality Control</t>
  </si>
  <si>
    <t>Indexing</t>
  </si>
  <si>
    <t>OCR</t>
  </si>
  <si>
    <t>Post-Scanning &amp; Reassembly</t>
  </si>
  <si>
    <t>Cloud Access &amp; Storage (5 yrs)</t>
  </si>
  <si>
    <t>Offeror Form:  Part 1 - Cost Proposal</t>
  </si>
  <si>
    <t>Offeror Form:  Part 2 - Requirements</t>
  </si>
  <si>
    <r>
      <t>Subtotal</t>
    </r>
    <r>
      <rPr>
        <sz val="11"/>
        <color theme="1"/>
        <rFont val="Aptos Narrow"/>
        <family val="2"/>
        <scheme val="minor"/>
      </rPr>
      <t xml:space="preserve"> (Sum of Item Nos. 1 to 10)</t>
    </r>
  </si>
  <si>
    <r>
      <t xml:space="preserve">GET </t>
    </r>
    <r>
      <rPr>
        <sz val="11"/>
        <color theme="1"/>
        <rFont val="Aptos Narrow"/>
        <family val="2"/>
        <scheme val="minor"/>
      </rPr>
      <t>(Subtotal x 4.712%)</t>
    </r>
  </si>
  <si>
    <t>After 5 years, files must be exportable in batch format for DBF’s own cloud repository</t>
  </si>
  <si>
    <t>Total: ~1,300,000 pages (various sizes: 5.5"x8.5" to 11"x17")</t>
  </si>
  <si>
    <t>Fragile/degraded: ~415,000 pages</t>
  </si>
  <si>
    <t>Odd sizes (tabletop): ~85,000 pages</t>
  </si>
  <si>
    <t>Scan in order received; PDF format</t>
  </si>
  <si>
    <t>300 PPI for text-only; 600 PPI for images or mixed content</t>
  </si>
  <si>
    <t>Color, grayscale, and bitonal supported</t>
  </si>
  <si>
    <t>Duplex scanning required</t>
  </si>
  <si>
    <t>Graphics (charts, drawings, photos, etc.) must retain original color fidelity</t>
  </si>
  <si>
    <t>Cloud-based ECM system hosted by Bidder; instant access for DBF with multi-user setup</t>
  </si>
  <si>
    <t>Backup of all files on encrypted flash or external drive required before cloud removal or contract termination</t>
  </si>
  <si>
    <t>Handle all documents per federal, state, and local confidentiality laws</t>
  </si>
  <si>
    <t>100% frame-by-frame inspection</t>
  </si>
  <si>
    <t>Rescan if detail loss, tonal imbalance, skew, or contrast issues</t>
  </si>
  <si>
    <t>Rotate/straighten for readability</t>
  </si>
  <si>
    <t>Minimum 300 PPI for text, 600 PPI for images</t>
  </si>
  <si>
    <t>Mixed-content pages scanned at higher DPI</t>
  </si>
  <si>
    <t>Provide alternate digital formats upon request</t>
  </si>
  <si>
    <t>Remove staples, clips, bindings, post-its, tabs</t>
  </si>
  <si>
    <t>Repair torn pages</t>
  </si>
  <si>
    <t>Flatten folded documents</t>
  </si>
  <si>
    <t>Mount irregular sizes to standard sheets (5.5"x8.5", 8.5"x11", etc.)</t>
  </si>
  <si>
    <t>Handle old/fragile documents with care</t>
  </si>
  <si>
    <t>Index ~1.3M pages; ~85,000 with special handling</t>
  </si>
  <si>
    <t>Follow DBF naming conventions and folder structures</t>
  </si>
  <si>
    <t>Fields include: Dept Acronym, Account #, Year, Memo #, AA #, Doc Type, Project Name, FY, Title, Bond Name, Property Name/ID, Owner Name, Batch ID, Date, Folder Name</t>
  </si>
  <si>
    <t>Manual and double-blind keying</t>
  </si>
  <si>
    <t>Barcode recognition</t>
  </si>
  <si>
    <t>QC checks on field formats and values</t>
  </si>
  <si>
    <t>OCR must be available for all scanned documents</t>
  </si>
  <si>
    <t>Reassemble documents as received unless otherwise directed</t>
  </si>
  <si>
    <t>Include cost for re-stapling, clips, and bindings</t>
  </si>
  <si>
    <t>Shredding upon DBF’s written authorization</t>
  </si>
  <si>
    <t>Must meet Hawaii’s confidential destruction standards</t>
  </si>
  <si>
    <t>Certificate of Destruction required</t>
  </si>
  <si>
    <t>Secure ECM system hosted by Contractor</t>
  </si>
  <si>
    <t>Access for ~25 DBF users</t>
  </si>
  <si>
    <t>Estimated storage: 1TB</t>
  </si>
  <si>
    <t>Contractor to provide user instructions</t>
  </si>
  <si>
    <t>Secure, locked storage for documents when not in use</t>
  </si>
  <si>
    <t>Vendor will Perform Y/N</t>
  </si>
  <si>
    <t>Vendor to provide on-site boxing before transport by request; DBF provides boxes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</si>
</sst>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409]* #,##0.00_);_([$$-409]* \(#,##0.00\);_([$$-409]* &quot;-&quot;??_);_(@_)"/>
  </numFmts>
  <fonts count="7" x14ac:knownFonts="1">
    <font>
      <sz val="11"/>
      <color theme="1"/>
      <name val="Aptos Narrow"/>
      <family val="2"/>
      <scheme val="minor"/>
    </font>
    <font>
      <sz val="11"/>
      <color theme="1"/>
      <name val="Aptos Narrow"/>
      <family val="2"/>
      <scheme val="minor"/>
    </font>
    <font>
      <b/>
      <sz val="11"/>
      <color theme="1"/>
      <name val="Aptos Narrow"/>
      <family val="2"/>
      <scheme val="minor"/>
    </font>
    <font>
      <b/>
      <sz val="12"/>
      <name val="Arial"/>
      <family val="2"/>
    </font>
    <font>
      <b/>
      <sz val="14"/>
      <color theme="1"/>
      <name val="Aptos Narrow"/>
      <family val="2"/>
      <scheme val="minor"/>
    </font>
    <font>
      <b/>
      <sz val="11"/>
      <color theme="1"/>
      <name val="Arial"/>
      <family val="2"/>
    </font>
    <font>
      <sz val="11"/>
      <color theme="1"/>
      <name val="Arial"/>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75">
    <xf numFmtId="0" fontId="0" fillId="0" borderId="0" xfId="0"/>
    <xf numFmtId="0" fontId="4" fillId="0" borderId="0" xfId="0" applyFont="1" applyAlignment="1">
      <alignment horizontal="center" wrapText="1"/>
    </xf>
    <xf numFmtId="0" fontId="4" fillId="2" borderId="0" xfId="0" applyFont="1" applyFill="1" applyAlignment="1">
      <alignment horizontal="center"/>
    </xf>
    <xf numFmtId="0" fontId="4" fillId="0" borderId="0" xfId="0" applyFont="1" applyAlignment="1">
      <alignment horizontal="center"/>
    </xf>
    <xf numFmtId="0" fontId="4" fillId="0" borderId="0" xfId="0" applyFont="1" applyAlignment="1">
      <alignment horizontal="right"/>
    </xf>
    <xf numFmtId="44" fontId="4" fillId="2" borderId="0" xfId="1" applyFont="1" applyFill="1" applyAlignment="1">
      <alignment horizontal="center"/>
    </xf>
    <xf numFmtId="0" fontId="6" fillId="0" borderId="0" xfId="0" applyFont="1"/>
    <xf numFmtId="0" fontId="6" fillId="0" borderId="0" xfId="0" applyFont="1" applyAlignment="1">
      <alignment wrapText="1"/>
    </xf>
    <xf numFmtId="0" fontId="5" fillId="2" borderId="0" xfId="0" applyFont="1" applyFill="1" applyAlignment="1">
      <alignment horizontal="center"/>
    </xf>
    <xf numFmtId="0" fontId="5" fillId="0" borderId="0" xfId="0" applyFont="1" applyAlignment="1">
      <alignment horizontal="center"/>
    </xf>
    <xf numFmtId="0" fontId="6" fillId="0" borderId="0" xfId="0" applyFont="1" applyAlignment="1">
      <alignment horizontal="right"/>
    </xf>
    <xf numFmtId="44" fontId="6" fillId="2" borderId="0" xfId="1" applyFont="1" applyFill="1"/>
    <xf numFmtId="0" fontId="5" fillId="0" borderId="0" xfId="0" applyFont="1" applyAlignment="1">
      <alignment vertical="top"/>
    </xf>
    <xf numFmtId="0" fontId="6" fillId="0" borderId="0" xfId="0" applyFont="1" applyAlignment="1">
      <alignment vertical="top" wrapText="1"/>
    </xf>
    <xf numFmtId="0" fontId="0" fillId="0" borderId="0" xfId="0" applyAlignment="1">
      <alignment wrapText="1"/>
    </xf>
    <xf numFmtId="0" fontId="0" fillId="2" borderId="0" xfId="0" applyFill="1" applyAlignment="1">
      <alignment horizontal="center"/>
    </xf>
    <xf numFmtId="0" fontId="0" fillId="0" borderId="0" xfId="0" applyAlignment="1">
      <alignment horizontal="center"/>
    </xf>
    <xf numFmtId="0" fontId="0" fillId="0" borderId="0" xfId="0" applyAlignment="1">
      <alignment horizontal="right"/>
    </xf>
    <xf numFmtId="44" fontId="0" fillId="2" borderId="0" xfId="1" applyFont="1" applyFill="1"/>
    <xf numFmtId="0" fontId="2" fillId="0" borderId="0" xfId="0" applyFont="1"/>
    <xf numFmtId="0" fontId="2" fillId="0" borderId="1" xfId="0" applyFont="1" applyBorder="1"/>
    <xf numFmtId="0" fontId="2" fillId="0" borderId="1" xfId="0" applyFont="1" applyBorder="1" applyAlignment="1">
      <alignment wrapText="1"/>
    </xf>
    <xf numFmtId="0" fontId="2" fillId="2" borderId="1" xfId="0" applyFont="1" applyFill="1"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right"/>
    </xf>
    <xf numFmtId="44" fontId="2" fillId="2" borderId="1" xfId="1" applyFont="1" applyFill="1" applyBorder="1" applyAlignment="1">
      <alignment horizontal="center"/>
    </xf>
    <xf numFmtId="0" fontId="2" fillId="0" borderId="2" xfId="0" quotePrefix="1" applyFont="1" applyBorder="1" applyAlignment="1">
      <alignment horizontal="center" vertical="top"/>
    </xf>
    <xf numFmtId="0" fontId="2" fillId="0" borderId="3" xfId="0" applyFont="1" applyBorder="1" applyAlignment="1">
      <alignment horizontal="left" vertical="top" wrapText="1"/>
    </xf>
    <xf numFmtId="0" fontId="0" fillId="2" borderId="2" xfId="0" applyFill="1" applyBorder="1" applyAlignment="1">
      <alignment horizontal="center" vertical="top"/>
    </xf>
    <xf numFmtId="0" fontId="0" fillId="0" borderId="2" xfId="0" applyBorder="1" applyAlignment="1" applyProtection="1">
      <alignment horizontal="center" vertical="top"/>
      <protection locked="0"/>
    </xf>
    <xf numFmtId="3" fontId="0" fillId="0" borderId="2" xfId="0" applyNumberFormat="1" applyBorder="1" applyAlignment="1" applyProtection="1">
      <alignment horizontal="right" vertical="top"/>
      <protection locked="0"/>
    </xf>
    <xf numFmtId="44" fontId="0" fillId="3" borderId="1" xfId="1" applyFont="1" applyFill="1" applyBorder="1" applyAlignment="1">
      <alignment vertical="top"/>
    </xf>
    <xf numFmtId="0" fontId="0" fillId="0" borderId="0" xfId="0" applyAlignment="1">
      <alignment vertical="top"/>
    </xf>
    <xf numFmtId="0" fontId="2" fillId="0" borderId="4" xfId="0" quotePrefix="1" applyFont="1" applyBorder="1" applyAlignment="1">
      <alignment horizontal="center" vertical="top"/>
    </xf>
    <xf numFmtId="0" fontId="0" fillId="0" borderId="5" xfId="0" applyBorder="1" applyAlignment="1">
      <alignment horizontal="left" vertical="top" wrapText="1"/>
    </xf>
    <xf numFmtId="0" fontId="0" fillId="2" borderId="6" xfId="0" applyFill="1" applyBorder="1" applyAlignment="1">
      <alignment horizontal="center" vertical="top"/>
    </xf>
    <xf numFmtId="0" fontId="0" fillId="0" borderId="4" xfId="0" applyBorder="1" applyAlignment="1" applyProtection="1">
      <alignment horizontal="center" vertical="top"/>
      <protection locked="0"/>
    </xf>
    <xf numFmtId="3" fontId="0" fillId="0" borderId="0" xfId="0" applyNumberFormat="1" applyAlignment="1" applyProtection="1">
      <alignment horizontal="right" vertical="top"/>
      <protection locked="0"/>
    </xf>
    <xf numFmtId="164" fontId="0" fillId="2" borderId="4" xfId="1" applyNumberFormat="1" applyFont="1" applyFill="1" applyBorder="1" applyAlignment="1">
      <alignment vertical="top"/>
    </xf>
    <xf numFmtId="10" fontId="0" fillId="0" borderId="0" xfId="2" applyNumberFormat="1" applyFont="1" applyAlignment="1">
      <alignment vertical="top"/>
    </xf>
    <xf numFmtId="10" fontId="0" fillId="0" borderId="0" xfId="2" applyNumberFormat="1" applyFont="1"/>
    <xf numFmtId="0" fontId="2" fillId="0" borderId="4" xfId="0" applyFont="1" applyBorder="1" applyAlignment="1">
      <alignment horizontal="center" vertical="top"/>
    </xf>
    <xf numFmtId="0" fontId="0" fillId="0" borderId="4" xfId="0" applyBorder="1" applyAlignment="1">
      <alignment horizontal="center" vertical="top"/>
    </xf>
    <xf numFmtId="3" fontId="0" fillId="0" borderId="0" xfId="0" applyNumberFormat="1" applyAlignment="1">
      <alignment horizontal="right" vertical="top"/>
    </xf>
    <xf numFmtId="44" fontId="0" fillId="2" borderId="4" xfId="1" applyFont="1" applyFill="1" applyBorder="1" applyAlignment="1">
      <alignment vertical="top"/>
    </xf>
    <xf numFmtId="0" fontId="0" fillId="0" borderId="5" xfId="0" applyBorder="1" applyAlignment="1">
      <alignment wrapText="1"/>
    </xf>
    <xf numFmtId="0" fontId="2" fillId="0" borderId="2" xfId="0" applyFont="1" applyBorder="1" applyAlignment="1">
      <alignment horizontal="center" vertical="top"/>
    </xf>
    <xf numFmtId="0" fontId="2" fillId="0" borderId="2" xfId="0" applyFont="1" applyBorder="1" applyAlignment="1">
      <alignment horizontal="left" vertical="top" wrapText="1"/>
    </xf>
    <xf numFmtId="0" fontId="0" fillId="2" borderId="2" xfId="0" applyFill="1" applyBorder="1" applyAlignment="1" applyProtection="1">
      <alignment horizontal="center" vertical="top"/>
      <protection locked="0"/>
    </xf>
    <xf numFmtId="0" fontId="0" fillId="0" borderId="2" xfId="0" applyBorder="1" applyAlignment="1">
      <alignment horizontal="center" vertical="top"/>
    </xf>
    <xf numFmtId="3" fontId="0" fillId="0" borderId="2" xfId="0" applyNumberFormat="1" applyBorder="1" applyAlignment="1">
      <alignment horizontal="right" vertical="top"/>
    </xf>
    <xf numFmtId="0" fontId="0" fillId="0" borderId="4" xfId="0" applyBorder="1" applyAlignment="1">
      <alignment horizontal="left" vertical="top" wrapText="1"/>
    </xf>
    <xf numFmtId="0" fontId="0" fillId="2" borderId="4" xfId="0" applyFill="1" applyBorder="1" applyAlignment="1" applyProtection="1">
      <alignment horizontal="center" vertical="top"/>
      <protection locked="0"/>
    </xf>
    <xf numFmtId="3" fontId="0" fillId="0" borderId="4" xfId="0" applyNumberFormat="1" applyBorder="1" applyAlignment="1">
      <alignment horizontal="right" vertical="top"/>
    </xf>
    <xf numFmtId="0" fontId="2" fillId="0" borderId="7" xfId="0" applyFont="1" applyBorder="1" applyAlignment="1">
      <alignment horizontal="center" vertical="top"/>
    </xf>
    <xf numFmtId="0" fontId="0" fillId="0" borderId="7" xfId="0" applyBorder="1" applyAlignment="1">
      <alignment horizontal="left" vertical="top" wrapText="1"/>
    </xf>
    <xf numFmtId="0" fontId="2" fillId="0" borderId="8" xfId="0" applyFont="1" applyBorder="1" applyAlignment="1">
      <alignment horizontal="center" vertical="top"/>
    </xf>
    <xf numFmtId="0" fontId="2" fillId="0" borderId="8" xfId="0" applyFont="1" applyBorder="1" applyAlignment="1">
      <alignment horizontal="left" vertical="top" wrapText="1"/>
    </xf>
    <xf numFmtId="0" fontId="0" fillId="2" borderId="8" xfId="0" applyFill="1" applyBorder="1" applyAlignment="1" applyProtection="1">
      <alignment horizontal="center" vertical="top"/>
      <protection locked="0"/>
    </xf>
    <xf numFmtId="0" fontId="0" fillId="0" borderId="8" xfId="0" applyBorder="1" applyAlignment="1">
      <alignment horizontal="center" vertical="top"/>
    </xf>
    <xf numFmtId="3" fontId="0" fillId="0" borderId="8" xfId="0" applyNumberFormat="1" applyBorder="1" applyAlignment="1">
      <alignment horizontal="right" vertical="top"/>
    </xf>
    <xf numFmtId="44" fontId="0" fillId="3" borderId="8" xfId="1" applyFont="1" applyFill="1" applyBorder="1" applyAlignment="1">
      <alignment vertical="top"/>
    </xf>
    <xf numFmtId="0" fontId="2" fillId="0" borderId="8" xfId="0" quotePrefix="1" applyFont="1" applyBorder="1" applyAlignment="1">
      <alignment horizontal="center" vertical="top"/>
    </xf>
    <xf numFmtId="0" fontId="2" fillId="0" borderId="8" xfId="0" applyFont="1" applyBorder="1" applyAlignment="1">
      <alignment vertical="top" wrapText="1"/>
    </xf>
    <xf numFmtId="0" fontId="0" fillId="2" borderId="8" xfId="0" applyFill="1" applyBorder="1" applyAlignment="1">
      <alignment horizontal="center" vertical="top"/>
    </xf>
    <xf numFmtId="0" fontId="0" fillId="0" borderId="8" xfId="0" applyBorder="1" applyAlignment="1">
      <alignment horizontal="right" vertical="top"/>
    </xf>
    <xf numFmtId="0" fontId="0" fillId="0" borderId="8" xfId="0" applyBorder="1" applyAlignment="1">
      <alignment vertical="top" wrapText="1"/>
    </xf>
    <xf numFmtId="44" fontId="4" fillId="3" borderId="8" xfId="1" applyFont="1" applyFill="1" applyBorder="1" applyAlignment="1">
      <alignment vertical="top"/>
    </xf>
    <xf numFmtId="0" fontId="0" fillId="2" borderId="0" xfId="0" applyFill="1"/>
    <xf numFmtId="0" fontId="0" fillId="0" borderId="0" xfId="0" applyAlignment="1">
      <alignment vertical="top" wrapText="1"/>
    </xf>
    <xf numFmtId="0" fontId="2" fillId="0" borderId="0" xfId="0" applyFont="1" applyAlignment="1">
      <alignment vertical="top" wrapText="1"/>
    </xf>
    <xf numFmtId="0" fontId="3" fillId="0" borderId="0" xfId="0" applyFont="1" applyAlignment="1">
      <alignment horizontal="center" wrapText="1"/>
    </xf>
    <xf numFmtId="0" fontId="3" fillId="0" borderId="0" xfId="0" applyFont="1" applyAlignment="1">
      <alignment horizontal="center"/>
    </xf>
    <xf numFmtId="0" fontId="5" fillId="0" borderId="0" xfId="0" applyFont="1" applyAlignment="1">
      <alignment horizontal="center"/>
    </xf>
    <xf numFmtId="0" fontId="6" fillId="0" borderId="0" xfId="0" applyFont="1" applyAlignment="1">
      <alignment vertical="top"/>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794C822-1B9D-412C-A19A-988B3AF5C176}" name="Table1" displayName="Table1" ref="B4:F46" totalsRowShown="0">
  <autoFilter ref="B4:F46" xr:uid="{5794C822-1B9D-412C-A19A-988B3AF5C176}"/>
  <tableColumns count="5">
    <tableColumn id="1" xr3:uid="{5AF48BD7-799B-4B1D-8B05-AFC0128B0BCF}" name="#"/>
    <tableColumn id="2" xr3:uid="{7E0CD12F-952B-4F20-B9AB-DEDFEDD98FF6}" name="Requirement"/>
    <tableColumn id="3" xr3:uid="{34C95350-4BEF-4355-BE2F-53B809B3B75E}" name="Detail"/>
    <tableColumn id="4" xr3:uid="{7B609264-9FDC-4007-90A3-5B96E0227E1E}" name="Vendor will Perform Y/N"/>
    <tableColumn id="5" xr3:uid="{98E39000-6E76-4E8E-88A2-C88E52F1F988}" name="Comments"/>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AD2FD-0D57-461E-8D40-FD56CDE4444D}">
  <sheetPr>
    <pageSetUpPr fitToPage="1"/>
  </sheetPr>
  <dimension ref="A2:I33"/>
  <sheetViews>
    <sheetView workbookViewId="0">
      <selection activeCell="C7" sqref="C7:F7"/>
    </sheetView>
  </sheetViews>
  <sheetFormatPr defaultRowHeight="14.4" x14ac:dyDescent="0.3"/>
  <cols>
    <col min="1" max="1" width="15" customWidth="1"/>
    <col min="2" max="2" width="67.5546875" style="14" customWidth="1"/>
    <col min="3" max="3" width="12" style="68" customWidth="1"/>
    <col min="4" max="4" width="13.88671875" customWidth="1"/>
    <col min="5" max="5" width="20.5546875" style="17" customWidth="1"/>
    <col min="6" max="6" width="38.33203125" style="18" customWidth="1"/>
    <col min="7" max="7" width="14.6640625" customWidth="1"/>
    <col min="8" max="8" width="42.6640625" hidden="1" customWidth="1"/>
  </cols>
  <sheetData>
    <row r="2" spans="1:9" ht="15.6" x14ac:dyDescent="0.3">
      <c r="A2" s="71" t="s">
        <v>44</v>
      </c>
      <c r="B2" s="72"/>
      <c r="C2" s="72"/>
      <c r="D2" s="72"/>
      <c r="E2" s="72"/>
      <c r="F2" s="72"/>
    </row>
    <row r="3" spans="1:9" ht="18" x14ac:dyDescent="0.35">
      <c r="A3" s="1"/>
      <c r="B3" s="1"/>
      <c r="C3" s="2"/>
      <c r="D3" s="3"/>
      <c r="E3" s="4"/>
      <c r="F3" s="5"/>
    </row>
    <row r="4" spans="1:9" x14ac:dyDescent="0.3">
      <c r="A4" s="73" t="s">
        <v>0</v>
      </c>
      <c r="B4" s="73"/>
      <c r="C4" s="73"/>
      <c r="D4" s="73"/>
      <c r="E4" s="73"/>
      <c r="F4" s="73"/>
      <c r="G4" s="6"/>
      <c r="H4" s="6"/>
    </row>
    <row r="5" spans="1:9" x14ac:dyDescent="0.3">
      <c r="A5" s="73" t="s">
        <v>1</v>
      </c>
      <c r="B5" s="73"/>
      <c r="C5" s="73"/>
      <c r="D5" s="73"/>
      <c r="E5" s="73"/>
      <c r="F5" s="73"/>
      <c r="G5" s="6"/>
      <c r="H5" s="6"/>
    </row>
    <row r="6" spans="1:9" x14ac:dyDescent="0.3">
      <c r="A6" s="6"/>
      <c r="B6" s="7"/>
      <c r="C6" s="8"/>
      <c r="D6" s="9"/>
      <c r="E6" s="10"/>
      <c r="F6" s="11"/>
      <c r="G6" s="6"/>
      <c r="H6" s="6"/>
    </row>
    <row r="7" spans="1:9" x14ac:dyDescent="0.3">
      <c r="A7" s="12"/>
      <c r="B7" s="13"/>
      <c r="C7" s="74"/>
      <c r="D7" s="74"/>
      <c r="E7" s="74"/>
      <c r="F7" s="74"/>
      <c r="G7" s="6"/>
      <c r="H7" s="6"/>
    </row>
    <row r="8" spans="1:9" x14ac:dyDescent="0.3">
      <c r="C8" s="15"/>
      <c r="D8" s="16"/>
    </row>
    <row r="9" spans="1:9" x14ac:dyDescent="0.3">
      <c r="A9" s="19" t="s">
        <v>2</v>
      </c>
      <c r="C9" s="15"/>
      <c r="D9" s="16"/>
    </row>
    <row r="10" spans="1:9" x14ac:dyDescent="0.3">
      <c r="C10" s="15"/>
      <c r="D10" s="16"/>
    </row>
    <row r="11" spans="1:9" x14ac:dyDescent="0.3">
      <c r="A11" s="20" t="s">
        <v>3</v>
      </c>
      <c r="B11" s="21" t="s">
        <v>4</v>
      </c>
      <c r="C11" s="22" t="s">
        <v>5</v>
      </c>
      <c r="D11" s="23" t="s">
        <v>6</v>
      </c>
      <c r="E11" s="24" t="s">
        <v>7</v>
      </c>
      <c r="F11" s="25" t="s">
        <v>8</v>
      </c>
      <c r="H11" s="25" t="s">
        <v>8</v>
      </c>
    </row>
    <row r="12" spans="1:9" x14ac:dyDescent="0.3">
      <c r="A12" s="26">
        <v>1</v>
      </c>
      <c r="B12" s="27" t="s">
        <v>9</v>
      </c>
      <c r="C12" s="28"/>
      <c r="D12" s="29"/>
      <c r="E12" s="30"/>
      <c r="F12" s="31">
        <f>SUM(F13:F16)</f>
        <v>0</v>
      </c>
      <c r="G12" s="32"/>
      <c r="H12" s="31">
        <f>SUM(H13:H16)</f>
        <v>0</v>
      </c>
    </row>
    <row r="13" spans="1:9" x14ac:dyDescent="0.3">
      <c r="A13" s="33"/>
      <c r="B13" s="34" t="s">
        <v>10</v>
      </c>
      <c r="C13" s="35"/>
      <c r="D13" s="36" t="s">
        <v>11</v>
      </c>
      <c r="E13" s="37">
        <v>1266000</v>
      </c>
      <c r="F13" s="38">
        <f>C13*E13</f>
        <v>0</v>
      </c>
      <c r="G13" s="39"/>
      <c r="H13" s="38"/>
      <c r="I13" s="40"/>
    </row>
    <row r="14" spans="1:9" x14ac:dyDescent="0.3">
      <c r="A14" s="41"/>
      <c r="B14" s="34" t="s">
        <v>12</v>
      </c>
      <c r="C14" s="35"/>
      <c r="D14" s="42" t="s">
        <v>11</v>
      </c>
      <c r="E14" s="43">
        <v>34000</v>
      </c>
      <c r="F14" s="44">
        <f>C14*E14</f>
        <v>0</v>
      </c>
      <c r="G14" s="39"/>
      <c r="H14" s="38"/>
      <c r="I14" s="40"/>
    </row>
    <row r="15" spans="1:9" x14ac:dyDescent="0.3">
      <c r="A15" s="41"/>
      <c r="B15" s="45" t="s">
        <v>13</v>
      </c>
      <c r="C15" s="35"/>
      <c r="D15" s="42" t="s">
        <v>11</v>
      </c>
      <c r="E15" s="43">
        <v>415000</v>
      </c>
      <c r="F15" s="44">
        <f>C15*E15</f>
        <v>0</v>
      </c>
      <c r="G15" s="39"/>
      <c r="H15" s="38"/>
      <c r="I15" s="40"/>
    </row>
    <row r="16" spans="1:9" x14ac:dyDescent="0.3">
      <c r="A16" s="41"/>
      <c r="B16" s="45" t="s">
        <v>14</v>
      </c>
      <c r="C16" s="35"/>
      <c r="D16" s="42" t="s">
        <v>11</v>
      </c>
      <c r="E16" s="43">
        <v>85000</v>
      </c>
      <c r="F16" s="44">
        <f>C16*E16</f>
        <v>0</v>
      </c>
      <c r="G16" s="39"/>
      <c r="H16" s="38"/>
      <c r="I16" s="40"/>
    </row>
    <row r="17" spans="1:9" x14ac:dyDescent="0.3">
      <c r="A17" s="46">
        <v>2</v>
      </c>
      <c r="B17" s="47" t="s">
        <v>15</v>
      </c>
      <c r="C17" s="48"/>
      <c r="D17" s="49"/>
      <c r="E17" s="50"/>
      <c r="F17" s="31">
        <f>SUM(F18:F19)</f>
        <v>0</v>
      </c>
      <c r="G17" s="39"/>
      <c r="H17" s="31"/>
      <c r="I17" s="40"/>
    </row>
    <row r="18" spans="1:9" x14ac:dyDescent="0.3">
      <c r="A18" s="41"/>
      <c r="B18" s="51" t="s">
        <v>16</v>
      </c>
      <c r="C18" s="52"/>
      <c r="D18" s="42" t="s">
        <v>11</v>
      </c>
      <c r="E18" s="53">
        <v>1300000</v>
      </c>
      <c r="F18" s="44">
        <f>C18*E18</f>
        <v>0</v>
      </c>
      <c r="G18" s="39"/>
      <c r="H18" s="38"/>
      <c r="I18" s="40"/>
    </row>
    <row r="19" spans="1:9" ht="18.75" customHeight="1" x14ac:dyDescent="0.3">
      <c r="A19" s="54"/>
      <c r="B19" s="55" t="s">
        <v>13</v>
      </c>
      <c r="C19" s="52"/>
      <c r="D19" s="42" t="s">
        <v>11</v>
      </c>
      <c r="E19" s="53">
        <v>500000</v>
      </c>
      <c r="F19" s="44">
        <f>C19*E19</f>
        <v>0</v>
      </c>
      <c r="G19" s="39"/>
      <c r="H19" s="38"/>
      <c r="I19" s="40"/>
    </row>
    <row r="20" spans="1:9" ht="16.5" customHeight="1" x14ac:dyDescent="0.3">
      <c r="A20" s="56">
        <v>3</v>
      </c>
      <c r="B20" s="57" t="s">
        <v>17</v>
      </c>
      <c r="C20" s="58"/>
      <c r="D20" s="59" t="s">
        <v>18</v>
      </c>
      <c r="E20" s="60">
        <v>35000</v>
      </c>
      <c r="F20" s="61">
        <f>C20*E20</f>
        <v>0</v>
      </c>
      <c r="G20" s="39"/>
      <c r="H20" s="38"/>
      <c r="I20" s="40"/>
    </row>
    <row r="21" spans="1:9" x14ac:dyDescent="0.3">
      <c r="A21" s="56">
        <v>4</v>
      </c>
      <c r="B21" s="57" t="s">
        <v>19</v>
      </c>
      <c r="C21" s="58"/>
      <c r="D21" s="59" t="s">
        <v>11</v>
      </c>
      <c r="E21" s="60">
        <v>1800000</v>
      </c>
      <c r="F21" s="61">
        <f>C21*E21</f>
        <v>0</v>
      </c>
      <c r="G21" s="39"/>
      <c r="H21" s="38"/>
      <c r="I21" s="40"/>
    </row>
    <row r="22" spans="1:9" x14ac:dyDescent="0.3">
      <c r="A22" s="56">
        <v>5</v>
      </c>
      <c r="B22" s="57" t="s">
        <v>20</v>
      </c>
      <c r="C22" s="58"/>
      <c r="D22" s="59" t="s">
        <v>21</v>
      </c>
      <c r="E22" s="60">
        <v>20000</v>
      </c>
      <c r="F22" s="61">
        <f>C22*E22</f>
        <v>0</v>
      </c>
      <c r="G22" s="39"/>
      <c r="H22" s="38"/>
      <c r="I22" s="40"/>
    </row>
    <row r="23" spans="1:9" ht="29.4" customHeight="1" x14ac:dyDescent="0.3">
      <c r="A23" s="56">
        <v>6</v>
      </c>
      <c r="B23" s="57" t="s">
        <v>22</v>
      </c>
      <c r="C23" s="58"/>
      <c r="D23" s="59" t="s">
        <v>23</v>
      </c>
      <c r="E23" s="60">
        <v>5</v>
      </c>
      <c r="F23" s="61">
        <f t="shared" ref="F23:F27" si="0">C23*E23</f>
        <v>0</v>
      </c>
      <c r="G23" s="39"/>
      <c r="H23" s="38"/>
      <c r="I23" s="40"/>
    </row>
    <row r="24" spans="1:9" x14ac:dyDescent="0.3">
      <c r="A24" s="56">
        <v>7</v>
      </c>
      <c r="B24" s="57" t="s">
        <v>24</v>
      </c>
      <c r="C24" s="58"/>
      <c r="D24" s="59" t="s">
        <v>25</v>
      </c>
      <c r="E24" s="60">
        <v>100</v>
      </c>
      <c r="F24" s="61">
        <f t="shared" si="0"/>
        <v>0</v>
      </c>
      <c r="G24" s="39"/>
      <c r="H24" s="38"/>
      <c r="I24" s="40"/>
    </row>
    <row r="25" spans="1:9" x14ac:dyDescent="0.3">
      <c r="A25" s="56">
        <v>8</v>
      </c>
      <c r="B25" s="57" t="s">
        <v>26</v>
      </c>
      <c r="C25" s="58"/>
      <c r="D25" s="59" t="s">
        <v>27</v>
      </c>
      <c r="E25" s="60">
        <v>10</v>
      </c>
      <c r="F25" s="61">
        <f t="shared" si="0"/>
        <v>0</v>
      </c>
      <c r="G25" s="39"/>
      <c r="H25" s="38"/>
      <c r="I25" s="40"/>
    </row>
    <row r="26" spans="1:9" x14ac:dyDescent="0.3">
      <c r="A26" s="56">
        <v>9</v>
      </c>
      <c r="B26" s="57" t="s">
        <v>28</v>
      </c>
      <c r="C26" s="58"/>
      <c r="D26" s="59" t="s">
        <v>27</v>
      </c>
      <c r="E26" s="60">
        <v>10</v>
      </c>
      <c r="F26" s="61">
        <f t="shared" si="0"/>
        <v>0</v>
      </c>
      <c r="G26" s="39"/>
      <c r="H26" s="38"/>
      <c r="I26" s="40"/>
    </row>
    <row r="27" spans="1:9" x14ac:dyDescent="0.3">
      <c r="A27" s="56">
        <v>10</v>
      </c>
      <c r="B27" s="57" t="s">
        <v>29</v>
      </c>
      <c r="C27" s="58"/>
      <c r="D27" s="59" t="s">
        <v>30</v>
      </c>
      <c r="E27" s="60">
        <v>10000</v>
      </c>
      <c r="F27" s="61">
        <f t="shared" si="0"/>
        <v>0</v>
      </c>
      <c r="G27" s="39"/>
      <c r="H27" s="38"/>
      <c r="I27" s="40"/>
    </row>
    <row r="28" spans="1:9" x14ac:dyDescent="0.3">
      <c r="A28" s="62"/>
      <c r="B28" s="63" t="s">
        <v>46</v>
      </c>
      <c r="C28" s="64"/>
      <c r="D28" s="59"/>
      <c r="E28" s="65"/>
      <c r="F28" s="61">
        <f>SUM(F12,F17,F20,F21,F22,F23,F24,F25,F27,F26)</f>
        <v>0</v>
      </c>
      <c r="G28" s="32"/>
      <c r="H28" s="61" t="e">
        <f>SUM(H12,H17,H20,H21,H22,H23,H24,H25,H27,H26,#REF!)</f>
        <v>#REF!</v>
      </c>
    </row>
    <row r="29" spans="1:9" x14ac:dyDescent="0.3">
      <c r="A29" s="62"/>
      <c r="B29" s="63" t="s">
        <v>47</v>
      </c>
      <c r="C29" s="64"/>
      <c r="D29" s="59"/>
      <c r="E29" s="65"/>
      <c r="F29" s="61">
        <f>F28*0.04712</f>
        <v>0</v>
      </c>
      <c r="G29" s="32"/>
      <c r="H29" s="61" t="e">
        <f>H28*0.04712</f>
        <v>#REF!</v>
      </c>
    </row>
    <row r="30" spans="1:9" ht="18" x14ac:dyDescent="0.3">
      <c r="A30" s="62"/>
      <c r="B30" s="66" t="s">
        <v>31</v>
      </c>
      <c r="C30" s="64"/>
      <c r="D30" s="59"/>
      <c r="E30" s="65"/>
      <c r="F30" s="67">
        <f>F28+F29</f>
        <v>0</v>
      </c>
      <c r="G30" s="32"/>
      <c r="H30" s="67" t="e">
        <f>H28+H29</f>
        <v>#REF!</v>
      </c>
    </row>
    <row r="31" spans="1:9" x14ac:dyDescent="0.3">
      <c r="C31" s="15"/>
      <c r="D31" s="16"/>
    </row>
    <row r="32" spans="1:9" x14ac:dyDescent="0.3">
      <c r="A32" t="s">
        <v>32</v>
      </c>
    </row>
    <row r="33" spans="1:1" x14ac:dyDescent="0.3">
      <c r="A33" t="s">
        <v>33</v>
      </c>
    </row>
  </sheetData>
  <mergeCells count="4">
    <mergeCell ref="A2:F2"/>
    <mergeCell ref="A4:F4"/>
    <mergeCell ref="A5:F5"/>
    <mergeCell ref="C7:F7"/>
  </mergeCells>
  <pageMargins left="0.7" right="0.7" top="0.75" bottom="0.75" header="0.3" footer="0.3"/>
  <pageSetup scale="7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76BB8-3C9B-4566-9E5F-0BB24308A1C9}">
  <dimension ref="B2:G46"/>
  <sheetViews>
    <sheetView tabSelected="1" topLeftCell="A12" workbookViewId="0">
      <selection activeCell="F24" sqref="F24"/>
    </sheetView>
  </sheetViews>
  <sheetFormatPr defaultRowHeight="14.4" x14ac:dyDescent="0.3"/>
  <cols>
    <col min="2" max="2" width="5.44140625" customWidth="1"/>
    <col min="3" max="3" width="20.6640625" customWidth="1"/>
    <col min="4" max="4" width="59.88671875" customWidth="1"/>
    <col min="5" max="5" width="24" customWidth="1"/>
    <col min="6" max="6" width="52.33203125" customWidth="1"/>
  </cols>
  <sheetData>
    <row r="2" spans="2:7" ht="15.6" x14ac:dyDescent="0.3">
      <c r="B2" s="71" t="s">
        <v>45</v>
      </c>
      <c r="C2" s="72"/>
      <c r="D2" s="72"/>
      <c r="E2" s="72"/>
      <c r="F2" s="72"/>
      <c r="G2" s="72"/>
    </row>
    <row r="4" spans="2:7" x14ac:dyDescent="0.3">
      <c r="B4" t="s">
        <v>34</v>
      </c>
      <c r="C4" t="s">
        <v>35</v>
      </c>
      <c r="D4" t="s">
        <v>36</v>
      </c>
      <c r="E4" t="s">
        <v>88</v>
      </c>
      <c r="F4" t="s">
        <v>37</v>
      </c>
    </row>
    <row r="6" spans="2:7" x14ac:dyDescent="0.3">
      <c r="B6" s="32">
        <v>1</v>
      </c>
      <c r="C6" s="70" t="s">
        <v>9</v>
      </c>
      <c r="D6" s="69" t="s">
        <v>49</v>
      </c>
      <c r="E6" s="69"/>
      <c r="F6" s="69"/>
    </row>
    <row r="7" spans="2:7" x14ac:dyDescent="0.3">
      <c r="B7" s="32">
        <v>2</v>
      </c>
      <c r="C7" s="69"/>
      <c r="D7" s="69" t="s">
        <v>50</v>
      </c>
      <c r="E7" s="69"/>
      <c r="F7" s="69"/>
    </row>
    <row r="8" spans="2:7" ht="16.8" customHeight="1" x14ac:dyDescent="0.3">
      <c r="B8" s="32">
        <v>3</v>
      </c>
      <c r="C8" s="69"/>
      <c r="D8" s="69" t="s">
        <v>51</v>
      </c>
      <c r="E8" s="69"/>
      <c r="F8" s="69"/>
    </row>
    <row r="9" spans="2:7" x14ac:dyDescent="0.3">
      <c r="B9" s="32">
        <v>4</v>
      </c>
      <c r="C9" s="69"/>
      <c r="D9" s="69" t="s">
        <v>52</v>
      </c>
      <c r="E9" s="69"/>
      <c r="F9" s="69"/>
    </row>
    <row r="10" spans="2:7" x14ac:dyDescent="0.3">
      <c r="B10" s="32">
        <v>5</v>
      </c>
      <c r="C10" s="69"/>
      <c r="D10" s="69" t="s">
        <v>53</v>
      </c>
      <c r="E10" s="69"/>
      <c r="F10" s="69"/>
    </row>
    <row r="11" spans="2:7" x14ac:dyDescent="0.3">
      <c r="B11" s="32">
        <v>6</v>
      </c>
      <c r="C11" s="69"/>
      <c r="D11" s="69" t="s">
        <v>54</v>
      </c>
      <c r="E11" s="69"/>
      <c r="F11" s="69"/>
    </row>
    <row r="12" spans="2:7" x14ac:dyDescent="0.3">
      <c r="B12" s="32">
        <v>7</v>
      </c>
      <c r="C12" s="69"/>
      <c r="D12" s="69" t="s">
        <v>55</v>
      </c>
      <c r="E12" s="69"/>
      <c r="F12" s="69"/>
    </row>
    <row r="13" spans="2:7" ht="28.8" x14ac:dyDescent="0.3">
      <c r="B13" s="32">
        <v>8</v>
      </c>
      <c r="C13" s="69"/>
      <c r="D13" s="69" t="s">
        <v>56</v>
      </c>
      <c r="E13" s="69"/>
      <c r="F13" s="69"/>
    </row>
    <row r="14" spans="2:7" ht="31.8" customHeight="1" x14ac:dyDescent="0.3">
      <c r="B14" s="32">
        <v>9</v>
      </c>
      <c r="C14" s="69"/>
      <c r="D14" s="69" t="s">
        <v>57</v>
      </c>
      <c r="E14" s="69"/>
      <c r="F14" s="69"/>
    </row>
    <row r="15" spans="2:7" ht="31.8" customHeight="1" x14ac:dyDescent="0.3">
      <c r="B15" s="32">
        <v>10</v>
      </c>
      <c r="C15" s="69"/>
      <c r="D15" s="69" t="s">
        <v>58</v>
      </c>
      <c r="E15" s="69"/>
      <c r="F15" s="69"/>
    </row>
    <row r="16" spans="2:7" ht="28.2" customHeight="1" x14ac:dyDescent="0.3">
      <c r="B16" s="32">
        <v>11</v>
      </c>
      <c r="C16" s="70" t="s">
        <v>38</v>
      </c>
      <c r="D16" s="69" t="s">
        <v>59</v>
      </c>
      <c r="E16" s="69"/>
      <c r="F16" s="69"/>
    </row>
    <row r="17" spans="2:6" x14ac:dyDescent="0.3">
      <c r="B17" s="32">
        <v>12</v>
      </c>
      <c r="C17" s="69"/>
      <c r="D17" s="69" t="s">
        <v>87</v>
      </c>
      <c r="E17" s="69"/>
      <c r="F17" s="69"/>
    </row>
    <row r="18" spans="2:6" x14ac:dyDescent="0.3">
      <c r="B18" s="32">
        <v>13</v>
      </c>
      <c r="C18" s="70" t="s">
        <v>39</v>
      </c>
      <c r="D18" s="69" t="s">
        <v>60</v>
      </c>
      <c r="E18" s="69"/>
      <c r="F18" s="69"/>
    </row>
    <row r="19" spans="2:6" x14ac:dyDescent="0.3">
      <c r="B19" s="32">
        <v>14</v>
      </c>
      <c r="C19" s="69"/>
      <c r="D19" s="69" t="s">
        <v>61</v>
      </c>
      <c r="E19" s="69"/>
      <c r="F19" s="69"/>
    </row>
    <row r="20" spans="2:6" x14ac:dyDescent="0.3">
      <c r="B20" s="32">
        <v>15</v>
      </c>
      <c r="C20" s="69"/>
      <c r="D20" s="69" t="s">
        <v>62</v>
      </c>
      <c r="E20" s="69"/>
      <c r="F20" s="69"/>
    </row>
    <row r="21" spans="2:6" x14ac:dyDescent="0.3">
      <c r="B21" s="32">
        <v>16</v>
      </c>
      <c r="C21" s="69"/>
      <c r="D21" s="69" t="s">
        <v>63</v>
      </c>
      <c r="E21" s="69"/>
      <c r="F21" s="69"/>
    </row>
    <row r="22" spans="2:6" x14ac:dyDescent="0.3">
      <c r="B22" s="32">
        <v>17</v>
      </c>
      <c r="C22" s="69"/>
      <c r="D22" s="69" t="s">
        <v>64</v>
      </c>
      <c r="E22" s="69"/>
      <c r="F22" s="69"/>
    </row>
    <row r="23" spans="2:6" x14ac:dyDescent="0.3">
      <c r="B23" s="32">
        <v>18</v>
      </c>
      <c r="C23" s="69"/>
      <c r="D23" s="69" t="s">
        <v>65</v>
      </c>
      <c r="E23" s="69"/>
      <c r="F23" s="69"/>
    </row>
    <row r="24" spans="2:6" x14ac:dyDescent="0.3">
      <c r="B24" s="32">
        <v>19</v>
      </c>
      <c r="C24" s="70" t="s">
        <v>15</v>
      </c>
      <c r="D24" s="69" t="s">
        <v>66</v>
      </c>
      <c r="E24" s="69"/>
      <c r="F24" s="69"/>
    </row>
    <row r="25" spans="2:6" x14ac:dyDescent="0.3">
      <c r="B25" s="32">
        <v>20</v>
      </c>
      <c r="C25" s="69"/>
      <c r="D25" s="69" t="s">
        <v>67</v>
      </c>
      <c r="E25" s="69"/>
      <c r="F25" s="69"/>
    </row>
    <row r="26" spans="2:6" x14ac:dyDescent="0.3">
      <c r="B26" s="32">
        <v>21</v>
      </c>
      <c r="C26" s="69"/>
      <c r="D26" s="69" t="s">
        <v>68</v>
      </c>
      <c r="E26" s="69"/>
      <c r="F26" s="69"/>
    </row>
    <row r="27" spans="2:6" x14ac:dyDescent="0.3">
      <c r="B27" s="32">
        <v>22</v>
      </c>
      <c r="C27" s="69"/>
      <c r="D27" s="69" t="s">
        <v>69</v>
      </c>
      <c r="E27" s="69"/>
      <c r="F27" s="69"/>
    </row>
    <row r="28" spans="2:6" x14ac:dyDescent="0.3">
      <c r="B28" s="32">
        <v>23</v>
      </c>
      <c r="C28" s="69"/>
      <c r="D28" s="69" t="s">
        <v>70</v>
      </c>
      <c r="E28" s="69"/>
      <c r="F28" s="69"/>
    </row>
    <row r="29" spans="2:6" ht="30" customHeight="1" x14ac:dyDescent="0.3">
      <c r="B29" s="32">
        <v>24</v>
      </c>
      <c r="C29" s="69"/>
      <c r="D29" s="69" t="s">
        <v>89</v>
      </c>
      <c r="E29" s="69"/>
      <c r="F29" s="69"/>
    </row>
    <row r="30" spans="2:6" x14ac:dyDescent="0.3">
      <c r="B30" s="32">
        <v>25</v>
      </c>
      <c r="C30" s="70" t="s">
        <v>40</v>
      </c>
      <c r="D30" s="69" t="s">
        <v>71</v>
      </c>
      <c r="E30" s="69"/>
      <c r="F30" s="69"/>
    </row>
    <row r="31" spans="2:6" x14ac:dyDescent="0.3">
      <c r="B31" s="32">
        <v>26</v>
      </c>
      <c r="C31" s="69"/>
      <c r="D31" s="69" t="s">
        <v>72</v>
      </c>
      <c r="E31" s="69"/>
      <c r="F31" s="69"/>
    </row>
    <row r="32" spans="2:6" ht="43.2" x14ac:dyDescent="0.3">
      <c r="B32" s="32">
        <v>27</v>
      </c>
      <c r="C32" s="69"/>
      <c r="D32" s="69" t="s">
        <v>73</v>
      </c>
      <c r="E32" s="69"/>
      <c r="F32" s="69"/>
    </row>
    <row r="33" spans="2:6" x14ac:dyDescent="0.3">
      <c r="B33" s="32">
        <v>28</v>
      </c>
      <c r="C33" s="69"/>
      <c r="D33" s="69" t="s">
        <v>74</v>
      </c>
      <c r="E33" s="69"/>
      <c r="F33" s="69"/>
    </row>
    <row r="34" spans="2:6" x14ac:dyDescent="0.3">
      <c r="B34" s="32">
        <v>29</v>
      </c>
      <c r="C34" s="69"/>
      <c r="D34" s="69" t="s">
        <v>75</v>
      </c>
      <c r="E34" s="69"/>
      <c r="F34" s="69"/>
    </row>
    <row r="35" spans="2:6" x14ac:dyDescent="0.3">
      <c r="B35" s="32">
        <v>30</v>
      </c>
      <c r="C35" s="69"/>
      <c r="D35" s="69" t="s">
        <v>76</v>
      </c>
      <c r="E35" s="69"/>
      <c r="F35" s="69"/>
    </row>
    <row r="36" spans="2:6" x14ac:dyDescent="0.3">
      <c r="B36" s="32">
        <v>31</v>
      </c>
      <c r="C36" s="70" t="s">
        <v>41</v>
      </c>
      <c r="D36" s="69" t="s">
        <v>77</v>
      </c>
      <c r="E36" s="69"/>
      <c r="F36" s="69"/>
    </row>
    <row r="37" spans="2:6" ht="28.8" x14ac:dyDescent="0.3">
      <c r="B37" s="32">
        <v>32</v>
      </c>
      <c r="C37" s="70" t="s">
        <v>42</v>
      </c>
      <c r="D37" s="69" t="s">
        <v>78</v>
      </c>
      <c r="E37" s="69"/>
      <c r="F37" s="69"/>
    </row>
    <row r="38" spans="2:6" x14ac:dyDescent="0.3">
      <c r="B38" s="32">
        <v>33</v>
      </c>
      <c r="C38" s="69"/>
      <c r="D38" s="69" t="s">
        <v>79</v>
      </c>
      <c r="E38" s="69"/>
      <c r="F38" s="69"/>
    </row>
    <row r="39" spans="2:6" x14ac:dyDescent="0.3">
      <c r="B39" s="32">
        <v>34</v>
      </c>
      <c r="C39" s="69"/>
      <c r="D39" s="69" t="s">
        <v>80</v>
      </c>
      <c r="E39" s="69"/>
      <c r="F39" s="69"/>
    </row>
    <row r="40" spans="2:6" x14ac:dyDescent="0.3">
      <c r="B40" s="32">
        <v>35</v>
      </c>
      <c r="C40" s="69"/>
      <c r="D40" s="69" t="s">
        <v>81</v>
      </c>
      <c r="E40" s="69"/>
      <c r="F40" s="69"/>
    </row>
    <row r="41" spans="2:6" x14ac:dyDescent="0.3">
      <c r="B41" s="32">
        <v>36</v>
      </c>
      <c r="C41" s="69"/>
      <c r="D41" s="69" t="s">
        <v>82</v>
      </c>
      <c r="E41" s="69"/>
      <c r="F41" s="69"/>
    </row>
    <row r="42" spans="2:6" ht="28.8" x14ac:dyDescent="0.3">
      <c r="B42" s="32">
        <v>37</v>
      </c>
      <c r="C42" s="70" t="s">
        <v>43</v>
      </c>
      <c r="D42" s="69" t="s">
        <v>83</v>
      </c>
      <c r="E42" s="69"/>
      <c r="F42" s="69"/>
    </row>
    <row r="43" spans="2:6" x14ac:dyDescent="0.3">
      <c r="B43" s="32">
        <v>38</v>
      </c>
      <c r="C43" s="69"/>
      <c r="D43" s="69" t="s">
        <v>84</v>
      </c>
      <c r="E43" s="69"/>
      <c r="F43" s="69"/>
    </row>
    <row r="44" spans="2:6" x14ac:dyDescent="0.3">
      <c r="B44" s="32">
        <v>39</v>
      </c>
      <c r="C44" s="69"/>
      <c r="D44" s="69" t="s">
        <v>85</v>
      </c>
      <c r="E44" s="69"/>
      <c r="F44" s="69"/>
    </row>
    <row r="45" spans="2:6" x14ac:dyDescent="0.3">
      <c r="B45" s="32">
        <v>40</v>
      </c>
      <c r="C45" s="69"/>
      <c r="D45" s="69" t="s">
        <v>86</v>
      </c>
      <c r="E45" s="69"/>
      <c r="F45" s="69"/>
    </row>
    <row r="46" spans="2:6" ht="30.6" customHeight="1" x14ac:dyDescent="0.3">
      <c r="B46" s="32">
        <v>41</v>
      </c>
      <c r="C46" s="69"/>
      <c r="D46" s="69" t="s">
        <v>48</v>
      </c>
      <c r="E46" s="69"/>
      <c r="F46" s="69"/>
    </row>
  </sheetData>
  <mergeCells count="1">
    <mergeCell ref="B2:G2"/>
  </mergeCells>
  <dataValidations count="1">
    <dataValidation type="list" allowBlank="1" showInputMessage="1" showErrorMessage="1" sqref="E6:E46" xr:uid="{9B6BB176-A191-4C3B-85BF-5D71C59B46FF}">
      <formula1>"Yes, No"</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7F7399154CC64B9143339402F782E4" ma:contentTypeVersion="4" ma:contentTypeDescription="Create a new document." ma:contentTypeScope="" ma:versionID="473fd4a06be61707a3b74e3aa668a53e">
  <xsd:schema xmlns:xsd="http://www.w3.org/2001/XMLSchema" xmlns:xs="http://www.w3.org/2001/XMLSchema" xmlns:p="http://schemas.microsoft.com/office/2006/metadata/properties" xmlns:ns2="5f4f00bb-937d-41b0-be52-aff4be46fcc2" targetNamespace="http://schemas.microsoft.com/office/2006/metadata/properties" ma:root="true" ma:fieldsID="013d03bdba864e8575043ebaece9af61" ns2:_="">
    <xsd:import namespace="5f4f00bb-937d-41b0-be52-aff4be46fcc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4f00bb-937d-41b0-be52-aff4be46fc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89EC02E-59B2-4B6D-A190-577B9F8EBD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4f00bb-937d-41b0-be52-aff4be46fc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480B73-0670-4509-A62D-647907288A1B}">
  <ds:schemaRefs>
    <ds:schemaRef ds:uri="http://schemas.microsoft.com/sharepoint/v3/contenttype/forms"/>
  </ds:schemaRefs>
</ds:datastoreItem>
</file>

<file path=customXml/itemProps3.xml><?xml version="1.0" encoding="utf-8"?>
<ds:datastoreItem xmlns:ds="http://schemas.openxmlformats.org/officeDocument/2006/customXml" ds:itemID="{DD2BB850-C171-4EDD-BD87-235C0FC13366}">
  <ds:schemaRefs>
    <ds:schemaRef ds:uri="http://schemas.microsoft.com/office/2006/metadata/properties"/>
    <ds:schemaRef ds:uri="http://schemas.microsoft.com/office/infopath/2007/PartnerControls"/>
  </ds:schemaRefs>
</ds:datastoreItem>
</file>

<file path=docMetadata/LabelInfo.xml><?xml version="1.0" encoding="utf-8"?>
<clbl:labelList xmlns:clbl="http://schemas.microsoft.com/office/2020/mipLabelMetadata">
  <clbl:label id="{3847dec6-63b2-43f9-a6d0-58a40aaa1a10}" enabled="0" method="" siteId="{3847dec6-63b2-43f9-a6d0-58a40aaa1a1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1.Cost</vt:lpstr>
      <vt:lpstr>2.Requirements</vt:lpstr>
      <vt:lpstr>'1.Cost'!Print_Area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Moriyama, Reid T</dc:creator>
  <cp:lastModifiedBy>Moriyama, Reid T</cp:lastModifiedBy>
  <dcterms:created xsi:type="dcterms:W3CDTF">2025-09-24T01:45:30Z</dcterms:created>
  <dcterms:modified xsi:type="dcterms:W3CDTF">2025-09-25T23:37:03Z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0x010100F97F7399154CC64B9143339402F782E4</vt:lpwstr>
  </property>
</Properties>
</file>